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41\Austausch Vorbereitung Ausschreibung\Ausschreibungen 2026\Büroartikel\Ausschreibungsunterlagen in Vorbereitung\"/>
    </mc:Choice>
  </mc:AlternateContent>
  <xr:revisionPtr revIDLastSave="0" documentId="13_ncr:1_{E7332AE9-CDA8-4878-9316-4CB3F66426BD}" xr6:coauthVersionLast="47" xr6:coauthVersionMax="47" xr10:uidLastSave="{00000000-0000-0000-0000-000000000000}"/>
  <bookViews>
    <workbookView xWindow="-23148" yWindow="-108" windowWidth="23256" windowHeight="12576" xr2:uid="{126E46F8-D73F-4490-A292-EEBCF8447646}"/>
  </bookViews>
  <sheets>
    <sheet name="Los 2 - Versand und Verpackung" sheetId="1" r:id="rId1"/>
  </sheets>
  <definedNames>
    <definedName name="_xlnm.Print_Titles" localSheetId="0">'Los 2 - Versand und Verpackung'!$1:$6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9" i="1" l="1"/>
  <c r="J60" i="1"/>
  <c r="X58" i="1" l="1"/>
  <c r="Y58" i="1" s="1"/>
  <c r="Y59" i="1"/>
  <c r="X16" i="1"/>
  <c r="X56" i="1" l="1"/>
  <c r="Y56" i="1" s="1"/>
  <c r="X55" i="1"/>
  <c r="Y55" i="1" s="1"/>
  <c r="X54" i="1"/>
  <c r="Y54" i="1" s="1"/>
  <c r="X53" i="1"/>
  <c r="Y53" i="1" s="1"/>
  <c r="X52" i="1"/>
  <c r="Y52" i="1" s="1"/>
  <c r="X51" i="1"/>
  <c r="Y51" i="1" s="1"/>
  <c r="X50" i="1"/>
  <c r="Y50" i="1" s="1"/>
  <c r="X48" i="1" l="1"/>
  <c r="Y48" i="1" s="1"/>
  <c r="X47" i="1"/>
  <c r="Y47" i="1" s="1"/>
  <c r="X30" i="1"/>
  <c r="Y30" i="1" s="1"/>
  <c r="X29" i="1"/>
  <c r="Y29" i="1" s="1"/>
  <c r="X22" i="1"/>
  <c r="Y22" i="1" s="1"/>
  <c r="X21" i="1"/>
  <c r="Y21" i="1" s="1"/>
  <c r="X45" i="1" l="1"/>
  <c r="Y45" i="1" s="1"/>
  <c r="X44" i="1"/>
  <c r="Y44" i="1" s="1"/>
  <c r="X43" i="1"/>
  <c r="Y43" i="1" s="1"/>
  <c r="X41" i="1"/>
  <c r="Y41" i="1" s="1"/>
  <c r="X40" i="1"/>
  <c r="Y40" i="1" s="1"/>
  <c r="X39" i="1"/>
  <c r="Y39" i="1" s="1"/>
  <c r="X38" i="1"/>
  <c r="Y38" i="1" s="1"/>
  <c r="X35" i="1" l="1"/>
  <c r="Y35" i="1" s="1"/>
  <c r="X36" i="1"/>
  <c r="Y36" i="1" s="1"/>
  <c r="X34" i="1"/>
  <c r="Y34" i="1" s="1"/>
  <c r="X33" i="1"/>
  <c r="Y33" i="1" s="1"/>
  <c r="X32" i="1"/>
  <c r="Y32" i="1" s="1"/>
  <c r="X27" i="1"/>
  <c r="Y27" i="1" s="1"/>
  <c r="X25" i="1"/>
  <c r="Y25" i="1" s="1"/>
  <c r="X24" i="1"/>
  <c r="Y24" i="1" s="1"/>
  <c r="X19" i="1" l="1"/>
  <c r="Y19" i="1" s="1"/>
  <c r="X15" i="1"/>
  <c r="Y15" i="1" s="1"/>
  <c r="Y16" i="1"/>
  <c r="X17" i="1"/>
  <c r="Y17" i="1" s="1"/>
  <c r="X12" i="1" l="1"/>
  <c r="Y12" i="1" s="1"/>
  <c r="X11" i="1"/>
  <c r="Y11" i="1" s="1"/>
  <c r="X10" i="1"/>
  <c r="Y10" i="1" s="1"/>
  <c r="X9" i="1"/>
  <c r="Y9" i="1" s="1"/>
  <c r="X13" i="1"/>
  <c r="Y13" i="1" s="1"/>
  <c r="X8" i="1"/>
  <c r="Y8" i="1" s="1"/>
  <c r="Y60" i="1" s="1"/>
</calcChain>
</file>

<file path=xl/sharedStrings.xml><?xml version="1.0" encoding="utf-8"?>
<sst xmlns="http://schemas.openxmlformats.org/spreadsheetml/2006/main" count="335" uniqueCount="173">
  <si>
    <t>Nein</t>
  </si>
  <si>
    <t>Ja</t>
  </si>
  <si>
    <t>Wertungspreis (Angebotspreis per Stück x geschätzter Jahresbedarf)</t>
  </si>
  <si>
    <t xml:space="preserve">Angebotspreis pro Stück Bieter </t>
  </si>
  <si>
    <t>Nettopreis pro VE</t>
  </si>
  <si>
    <t>geschätzter Jahresbedarf in Stück</t>
  </si>
  <si>
    <t>vom AG vorgegebene VE</t>
  </si>
  <si>
    <t>Stückzahl in der VE Bieter</t>
  </si>
  <si>
    <t>Aktuelle VE AG</t>
  </si>
  <si>
    <t>Aktuelle Stückzahl in der VE AG</t>
  </si>
  <si>
    <t>EAN-Nummer des Herstellers für die angebotene VE</t>
  </si>
  <si>
    <t>Artikelnummer des Bieters</t>
  </si>
  <si>
    <t xml:space="preserve">Langtext Bieter </t>
  </si>
  <si>
    <t>Zertifikat liegt bei?</t>
  </si>
  <si>
    <t>Langtext (GMSH)</t>
  </si>
  <si>
    <t>Materialkurztext</t>
  </si>
  <si>
    <t>Materialnr.</t>
  </si>
  <si>
    <t>Pos.-Nr.</t>
  </si>
  <si>
    <t>Zertifizierungen sind zwingend zu belegen</t>
  </si>
  <si>
    <t xml:space="preserve">erhaltene Punkte für Nachhaltigkeit </t>
  </si>
  <si>
    <t>andere nachhaltige Zertifizierungen</t>
  </si>
  <si>
    <t>Der angebotene Artikel erfüllt die nachhaltigen Mindestanforderungen?</t>
  </si>
  <si>
    <t>Los 2 Versand und Verpackung</t>
  </si>
  <si>
    <t>0117346
0117347</t>
  </si>
  <si>
    <t>Blauer Engel</t>
  </si>
  <si>
    <t>PAK</t>
  </si>
  <si>
    <t>ST</t>
  </si>
  <si>
    <t>0117353
0048176</t>
  </si>
  <si>
    <t>0079588</t>
  </si>
  <si>
    <t>0117340</t>
  </si>
  <si>
    <t>0000611
0202458
0117365
0186637</t>
  </si>
  <si>
    <t>0117354</t>
  </si>
  <si>
    <t>Umschläge mit Fenster</t>
  </si>
  <si>
    <t>Umschläge ohne Fenster</t>
  </si>
  <si>
    <t>0117350
0117351</t>
  </si>
  <si>
    <t>0117355</t>
  </si>
  <si>
    <t>0117343</t>
  </si>
  <si>
    <t>sonstige Umschläge mit Fenster</t>
  </si>
  <si>
    <t>0106137
0181841</t>
  </si>
  <si>
    <t>Versandtaschen B4</t>
  </si>
  <si>
    <t>0117371</t>
  </si>
  <si>
    <t>Versandtaschen B5</t>
  </si>
  <si>
    <t>0117377 0117376</t>
  </si>
  <si>
    <t>FSC</t>
  </si>
  <si>
    <t>Versandtaschen C4</t>
  </si>
  <si>
    <t>0147363</t>
  </si>
  <si>
    <t>0043559
0151762</t>
  </si>
  <si>
    <t>0186873</t>
  </si>
  <si>
    <t>Versandtaschen C5</t>
  </si>
  <si>
    <t>0154267</t>
  </si>
  <si>
    <t>0117393</t>
  </si>
  <si>
    <t>Versandtaschen E4</t>
  </si>
  <si>
    <t>0115076</t>
  </si>
  <si>
    <t>0000620</t>
  </si>
  <si>
    <t>0117397</t>
  </si>
  <si>
    <t>0118278</t>
  </si>
  <si>
    <t>Faltentasche C4</t>
  </si>
  <si>
    <t>Faltentasche C4 m. F. hk 2cm alle Farben</t>
  </si>
  <si>
    <t>Faltentasche E4</t>
  </si>
  <si>
    <t>0020417 0152026</t>
  </si>
  <si>
    <t>0117364
0112491</t>
  </si>
  <si>
    <t>Polstertasche 0 ca. 170x220mm alle Farben</t>
  </si>
  <si>
    <t>0115322
0172297</t>
  </si>
  <si>
    <t>Wertungspreis Los 2</t>
  </si>
  <si>
    <t>0043005
0013305
0094976</t>
  </si>
  <si>
    <t>0117391
0117390</t>
  </si>
  <si>
    <t>0117395
0117394</t>
  </si>
  <si>
    <t>0117387
0117386</t>
  </si>
  <si>
    <t>Versandtasche RC C5 m.F. sk</t>
  </si>
  <si>
    <t xml:space="preserve">Ordnerversandkarton ca. 370x85x295 mm, alle Farben </t>
  </si>
  <si>
    <t>Faltentasche E4 o.F. hk, ca. 140g/m², alle Farben</t>
  </si>
  <si>
    <t>Faltentasche B4</t>
  </si>
  <si>
    <t>Polstertasche 1 ca. 180x285mm alle Farben</t>
  </si>
  <si>
    <t>0009367 0098495</t>
  </si>
  <si>
    <t>Polstertasche 2 ca. 210x280mm alle Farben</t>
  </si>
  <si>
    <t>0009306 0098496</t>
  </si>
  <si>
    <t>Polstertasche 3 ca. 210x343mm alle Farben</t>
  </si>
  <si>
    <t>0009307 0115022</t>
  </si>
  <si>
    <t>Polstertasche 4 ca. 240x343mm alle Farben</t>
  </si>
  <si>
    <t>0008732 0108736</t>
  </si>
  <si>
    <t>Polstertasche 5 ca. 250x330mm alle Farben</t>
  </si>
  <si>
    <t>0009368
0115015</t>
  </si>
  <si>
    <t>Polstertasche 6 ca. 310x440mm alle Farben</t>
  </si>
  <si>
    <t>Faltentasche C4 o.F. hk 4cm alle Farben</t>
  </si>
  <si>
    <t>mit Abdeckstreifen und Seitenfalte
Maße: ca. 229x324x40  mm
Boden: Klotzboden 4cm
Grammatur: ca. 140g/m²</t>
  </si>
  <si>
    <t>mit Abdeckstreifen
Maße: ca. 229x324  mm
Boden: Klotzboden 4cm
Grammatur: ca. 140g/m²</t>
  </si>
  <si>
    <t>mit Abdeckstreifen, Seitenfalte
Maße: ca. 229x324  mm
Boden: Klotzboden 2cm
Grammatur: ca. 120g/m²</t>
  </si>
  <si>
    <t>mit Abdeckstreifen, mit Seitenfalte
Maße: ca. 250x353x38  mm
Boden: Klotzboden 4cm
Grammatur: ca. 120g/m²</t>
  </si>
  <si>
    <t>Versandtasche E4 o.F. hk alle Farben</t>
  </si>
  <si>
    <t>Maße: ca.  280x400 mm
Grammatur: ca. 150g/m²</t>
  </si>
  <si>
    <t>Versandtasche E4 o.F. gum/nk. alle Farben</t>
  </si>
  <si>
    <t>Maße: ca. 305x394 mm
Grammatur: ca. 130g/m²</t>
  </si>
  <si>
    <t>Maße: ca. 162x229 mm
Grammatur: 90g/m²</t>
  </si>
  <si>
    <t>Versandtasche C5 m.F. hk alle Farben</t>
  </si>
  <si>
    <t>Versandtasche C5 o.F. hk alle Farben</t>
  </si>
  <si>
    <t>Versandtasche RC C5 o.F. sk alle Farben</t>
  </si>
  <si>
    <r>
      <t xml:space="preserve">Maße: ca. 162x229 mm
Grammatur: 80g/m²
</t>
    </r>
    <r>
      <rPr>
        <b/>
        <sz val="10"/>
        <rFont val="Arial"/>
        <family val="2"/>
      </rPr>
      <t>Umweltkriterium: Blauer Engel</t>
    </r>
  </si>
  <si>
    <t>mit Abziehstreifen
Maße: ca. 162x229 mm
Grammatur: 90g/m²</t>
  </si>
  <si>
    <r>
      <t>Maße: 162x229 mm
Grammatur: 80g/m²</t>
    </r>
    <r>
      <rPr>
        <b/>
        <sz val="10"/>
        <rFont val="Arial"/>
        <family val="2"/>
      </rPr>
      <t xml:space="preserve">
Umweltkriterium: Blauer Engel</t>
    </r>
  </si>
  <si>
    <t>Versandtasche C4 m.F. hk Papprücken alle Farben</t>
  </si>
  <si>
    <t>Maße: ca. 229x324 mm
Grammatur: ca. 110 g/m²
Grammatur Rückwand: ca. 450g/m² Graupappe</t>
  </si>
  <si>
    <t>Versandtasche C4 o.F. hk alle Farben</t>
  </si>
  <si>
    <t>Versandtasche RC C4 o.F. sk alle Farben</t>
  </si>
  <si>
    <r>
      <t xml:space="preserve">Grammatur: ca. 120g/m²
Maße: ca. 229x324 mm
</t>
    </r>
    <r>
      <rPr>
        <b/>
        <sz val="10"/>
        <rFont val="Arial"/>
        <family val="2"/>
      </rPr>
      <t>Umweltkriterium: Blauer Engel</t>
    </r>
  </si>
  <si>
    <t>Maße: ca. 229 x 324 mm
Grammatur: 90 gm²</t>
  </si>
  <si>
    <t>Versandtasche RC C4 m.F. sk alle Farben</t>
  </si>
  <si>
    <r>
      <t xml:space="preserve">Grammatur: ca. 90g/m²
Maße: ca. 229x324 mm
</t>
    </r>
    <r>
      <rPr>
        <b/>
        <sz val="10"/>
        <rFont val="Arial"/>
        <family val="2"/>
      </rPr>
      <t>Umweltkriterium: Blauer Engel</t>
    </r>
  </si>
  <si>
    <r>
      <t xml:space="preserve">Grammatur: ca. 100g/m²
Maße: ca. 229 x 324 mm
</t>
    </r>
    <r>
      <rPr>
        <b/>
        <sz val="10"/>
        <rFont val="Arial"/>
        <family val="2"/>
      </rPr>
      <t>Umweltkriterium: Blauer Engel</t>
    </r>
  </si>
  <si>
    <r>
      <t xml:space="preserve">Maße: ca. 176x250mm
Grammatur: ca. 90g/m²
</t>
    </r>
    <r>
      <rPr>
        <b/>
        <sz val="10"/>
        <rFont val="Arial"/>
        <family val="2"/>
      </rPr>
      <t>Umweltkriterium: FSC</t>
    </r>
  </si>
  <si>
    <t>Maße: ca. 250 x 353 mm
Grammatur: ca. 110g/m²</t>
  </si>
  <si>
    <t>Maße: ca. 250x353mm
Grammatur: ca. 120g/m²</t>
  </si>
  <si>
    <t>Versandtasche B4 m.F. hk alle Farben</t>
  </si>
  <si>
    <t>Versandtasche B4 o.F. hk alle Farben</t>
  </si>
  <si>
    <t>Versandtasche RC C4 m.F. gum alle Farben</t>
  </si>
  <si>
    <t>Faltenumschlag DIN Kompakt groß m.F. hk alle Farben</t>
  </si>
  <si>
    <t>mit Abdeckstreifen und Seitenfalte
Bodenart: Spitzboden
Maße: ca. 125 x 235 x 10mm</t>
  </si>
  <si>
    <t>Briefumschlag RC DIN Kompakt o.F. 75g sk alle Farben</t>
  </si>
  <si>
    <t>Briefumschlag RC DIN lang o. F. 80g sk alle Farben</t>
  </si>
  <si>
    <t>Briefumschlag RC C6 80g. o.F. sk alle Farben</t>
  </si>
  <si>
    <r>
      <t xml:space="preserve">Maße: ca. 125 x 235mm
Grammatur: ca. 75g/m²
</t>
    </r>
    <r>
      <rPr>
        <b/>
        <sz val="10"/>
        <rFont val="Arial"/>
        <family val="2"/>
      </rPr>
      <t>Umweltkriterium: Blauer Engel</t>
    </r>
  </si>
  <si>
    <r>
      <t xml:space="preserve">Maße: ca. 110 x 220 mm
Grammatur: ca. 80g/m²
</t>
    </r>
    <r>
      <rPr>
        <b/>
        <sz val="10"/>
        <rFont val="Arial"/>
        <family val="2"/>
      </rPr>
      <t>Umweltkriterium: Blauer Engel</t>
    </r>
  </si>
  <si>
    <r>
      <t xml:space="preserve">Maße: ca. 114 x 162 mm
Grammatur: ca. 80g/m²
</t>
    </r>
    <r>
      <rPr>
        <b/>
        <sz val="10"/>
        <rFont val="Arial"/>
        <family val="2"/>
      </rPr>
      <t>Umweltkriterium: Blauer Engel</t>
    </r>
  </si>
  <si>
    <t>Briefumschlag RC C6/5 m.F. 75g sk alle Farben</t>
  </si>
  <si>
    <t>Briefumschlag RC C6/5 m.F. 75g gum/nk alle Farben</t>
  </si>
  <si>
    <t>Briefumschlag RC C6 m.F. 75g sk alle Farben</t>
  </si>
  <si>
    <r>
      <t>Maße: ca. 125x229 mm
Grammatur: ca. 75g/m²</t>
    </r>
    <r>
      <rPr>
        <sz val="10"/>
        <color theme="9"/>
        <rFont val="Arial"/>
        <family val="2"/>
      </rPr>
      <t xml:space="preserve">
</t>
    </r>
    <r>
      <rPr>
        <b/>
        <sz val="10"/>
        <rFont val="Arial"/>
        <family val="2"/>
      </rPr>
      <t>Umweltkriterium: Blauer Engel</t>
    </r>
  </si>
  <si>
    <r>
      <t xml:space="preserve">Maße: ca. 114x 162 mm
Grammatur: ca. 75g/m²
</t>
    </r>
    <r>
      <rPr>
        <b/>
        <sz val="10"/>
        <rFont val="Arial"/>
        <family val="2"/>
      </rPr>
      <t>Umweltkriterium: Blauer Engel</t>
    </r>
  </si>
  <si>
    <t>Briefumschlag RC DIN Lang m.F. 80g hk alle Farben</t>
  </si>
  <si>
    <t>Briefumschlag RC DIN Kompakt m.F. 80g sk alle Farben</t>
  </si>
  <si>
    <r>
      <t xml:space="preserve">Maße: ca. 125 x 235 mm
Grammatur: ca. 80 g/m²
</t>
    </r>
    <r>
      <rPr>
        <b/>
        <sz val="10"/>
        <rFont val="Arial"/>
        <family val="2"/>
      </rPr>
      <t>Umweltkriterium: Blauer Engel</t>
    </r>
  </si>
  <si>
    <t>Briefumschlag RC DIN Lang m.F. 75g sk alle Farben</t>
  </si>
  <si>
    <r>
      <t xml:space="preserve">Maße: ca. 110 x 220 mm
Grammatur: ca. 75g/m²
</t>
    </r>
    <r>
      <rPr>
        <b/>
        <sz val="10"/>
        <rFont val="Arial"/>
        <family val="2"/>
      </rPr>
      <t>Umweltkriterium: Blauer Engel</t>
    </r>
  </si>
  <si>
    <t>Versandtasche B5 o.F. hk ca. 90g alle Farben</t>
  </si>
  <si>
    <t>Faltentasche B4 o.F. hk ca. 120g alle Farben</t>
  </si>
  <si>
    <t>Sonderbedarfe</t>
  </si>
  <si>
    <t>VE geschätzter Jahresbedarf</t>
  </si>
  <si>
    <t xml:space="preserve">-markierte Felder sind vom Bieter auszufüllen! </t>
  </si>
  <si>
    <t>Hinweis: das Nichteinhalten von Mindestvorgaben und nicht einreichen von belegenden Unterlagen führt zum Ausschluss aus der Wertung!</t>
  </si>
  <si>
    <t xml:space="preserve">Blauer Engel </t>
  </si>
  <si>
    <t>Gesamtpunktzahl Nachhaltigkeit Los 2:</t>
  </si>
  <si>
    <t>0211518
0209418
0208040
0165688
0142902</t>
  </si>
  <si>
    <t>Lieferschein- / Dokumententasche DIN lang</t>
  </si>
  <si>
    <t>für Lieferscheine/Rechnungen
Öffnungsseite: lange Seite mit Klebeverschluss</t>
  </si>
  <si>
    <t>Hersteller und Handelsname des angebotenes Produkt</t>
  </si>
  <si>
    <r>
      <t xml:space="preserve">mit Abdeckstreifen
Spitzboden und Seitenfalte
</t>
    </r>
    <r>
      <rPr>
        <u/>
        <sz val="10"/>
        <rFont val="Arial"/>
        <family val="2"/>
      </rPr>
      <t xml:space="preserve">reißfest und wasserfest
</t>
    </r>
    <r>
      <rPr>
        <sz val="10"/>
        <rFont val="Arial"/>
        <family val="2"/>
      </rPr>
      <t>Maße: ca. 250x353x38  mm
Grammatur: ca. 55g/m²</t>
    </r>
  </si>
  <si>
    <t>Faltentasche B4 o. F. hk ca. 55g</t>
  </si>
  <si>
    <r>
      <t xml:space="preserve">mit Abdeckstreifen
</t>
    </r>
    <r>
      <rPr>
        <u/>
        <sz val="10"/>
        <rFont val="Arial"/>
        <family val="2"/>
      </rPr>
      <t>reißfest und wasserfest</t>
    </r>
    <r>
      <rPr>
        <sz val="10"/>
        <rFont val="Arial"/>
        <family val="2"/>
      </rPr>
      <t xml:space="preserve">
Maße: ca. 305x394 mm
Grammatur: ca. 55g/m²</t>
    </r>
  </si>
  <si>
    <t xml:space="preserve">Versandtasche E4 o.F. hk </t>
  </si>
  <si>
    <r>
      <t xml:space="preserve">Spitzboden
</t>
    </r>
    <r>
      <rPr>
        <u/>
        <sz val="10"/>
        <rFont val="Arial"/>
        <family val="2"/>
      </rPr>
      <t xml:space="preserve">reißfest und wasserfest
</t>
    </r>
    <r>
      <rPr>
        <sz val="10"/>
        <rFont val="Arial"/>
        <family val="2"/>
      </rPr>
      <t>Maße: ca. 305x406 mm
Grammatur: ca. 55g/m²</t>
    </r>
  </si>
  <si>
    <t>Faltentasche E4 o. F, hk, ca.55g/m²</t>
  </si>
  <si>
    <t>0117359 0084754
0112488</t>
  </si>
  <si>
    <t>0022240
0117360</t>
  </si>
  <si>
    <t>0117358
0117357
0117356</t>
  </si>
  <si>
    <r>
      <rPr>
        <sz val="10"/>
        <rFont val="Arial"/>
        <family val="2"/>
      </rPr>
      <t>Papierpolstertasche aus Kraftpapier Haftklebung mit Abdeckstreifen
Außenmaße: ca. 210 x 343 mm</t>
    </r>
    <r>
      <rPr>
        <b/>
        <sz val="10"/>
        <rFont val="Arial"/>
        <family val="2"/>
      </rPr>
      <t xml:space="preserve">
Umweltzertifikat: FSC</t>
    </r>
  </si>
  <si>
    <r>
      <rPr>
        <sz val="10"/>
        <rFont val="Arial"/>
        <family val="2"/>
      </rPr>
      <t>Papierpolstertasche aus Kraftpapier Haftklebung mit Abdeckstreifen
Außenmaße: ca. 240 x 343 mm</t>
    </r>
    <r>
      <rPr>
        <b/>
        <sz val="10"/>
        <rFont val="Arial"/>
        <family val="2"/>
      </rPr>
      <t xml:space="preserve">
Umweltzertifikat: FSC</t>
    </r>
  </si>
  <si>
    <r>
      <rPr>
        <sz val="10"/>
        <rFont val="Arial"/>
        <family val="2"/>
      </rPr>
      <t>Papierpolstertasche aus Kraftpapier Haftklebung mit Abdeckstreifen
Außenmaße: ca. 310 x 440 mm</t>
    </r>
    <r>
      <rPr>
        <b/>
        <sz val="10"/>
        <rFont val="Arial"/>
        <family val="2"/>
      </rPr>
      <t xml:space="preserve">
Umweltzertifikat: FSC</t>
    </r>
  </si>
  <si>
    <r>
      <rPr>
        <sz val="10"/>
        <rFont val="Arial"/>
        <family val="2"/>
      </rPr>
      <t>Papierpolstertasche aus Kraftpapier Haftklebung mit Abdeckstreifen
Außenmaße: ca. 250 x 330 mm</t>
    </r>
    <r>
      <rPr>
        <b/>
        <sz val="10"/>
        <rFont val="Arial"/>
        <family val="2"/>
      </rPr>
      <t xml:space="preserve">
Umweltzertifikat: FSC</t>
    </r>
  </si>
  <si>
    <t>0224267 0098493 0009366
0022742 0022338 0144771
0144777 0179064 0179033</t>
  </si>
  <si>
    <r>
      <rPr>
        <sz val="10"/>
        <rFont val="Arial"/>
        <family val="2"/>
      </rPr>
      <t>Papierpolstertasche aus Kraftpapier Haftklebung mit Abdeckstreifen
Innenmaße: ca. 140x215 mm 
Außenmaße: ca. 170x220 mm</t>
    </r>
    <r>
      <rPr>
        <b/>
        <sz val="10"/>
        <rFont val="Arial"/>
        <family val="2"/>
      </rPr>
      <t xml:space="preserve">
Umweltzertifikat: FSC</t>
    </r>
  </si>
  <si>
    <r>
      <rPr>
        <sz val="10"/>
        <rFont val="Arial"/>
        <family val="2"/>
      </rPr>
      <t>Papierpolstertasche aus Kraftpapier Haftklebung mit Abdeckstreifen
Innenmaße: ca. 170x265mm
Außenmaße: ca. 180x285 mm</t>
    </r>
    <r>
      <rPr>
        <b/>
        <sz val="10"/>
        <rFont val="Arial"/>
        <family val="2"/>
      </rPr>
      <t xml:space="preserve">
Umweltzertifikat: FSC</t>
    </r>
  </si>
  <si>
    <t>0008733 0098494
0018066 0112495 0179065
0043225</t>
  </si>
  <si>
    <r>
      <t xml:space="preserve">für DIN A4-Ordner
Innenmaße: ca. 320 x 35-80 x 290 mm
mit Selbstklebung und Aufreißhilfe
mit Kantenschutz
feste Wellpappe
Ausführung der Wellpappe: 1-wellig
</t>
    </r>
    <r>
      <rPr>
        <b/>
        <sz val="10"/>
        <rFont val="Arial"/>
        <family val="2"/>
      </rPr>
      <t>Umweltzertifikat: FSC</t>
    </r>
  </si>
  <si>
    <t>zutreffendes bitte ankreuzen
Nein = Ausschlusskriterium</t>
  </si>
  <si>
    <r>
      <t xml:space="preserve">geeignet für Kuvertiermaschinen
Maße: ca. 114x 229 mm
Grammatur: ca. 75g/m²
</t>
    </r>
    <r>
      <rPr>
        <b/>
        <sz val="10"/>
        <rFont val="Arial"/>
        <family val="2"/>
      </rPr>
      <t>Umweltkriterium: Blauer Engel</t>
    </r>
  </si>
  <si>
    <r>
      <rPr>
        <sz val="10"/>
        <rFont val="Arial"/>
        <family val="2"/>
      </rPr>
      <t>Papierpolstertasche aus Kraftpapier Haftklebung mit Abdeckstreifen
Außenmaße: ca. 210x280 mm</t>
    </r>
    <r>
      <rPr>
        <b/>
        <sz val="10"/>
        <rFont val="Arial"/>
        <family val="2"/>
      </rPr>
      <t xml:space="preserve">
Umweltzertifikat: FSC</t>
    </r>
  </si>
  <si>
    <t>Polstertaschen</t>
  </si>
  <si>
    <t>Es wird grundsätzlich nur die höchste belegte Zertifizierung gewertet:</t>
  </si>
  <si>
    <r>
      <rPr>
        <b/>
        <u/>
        <sz val="10"/>
        <rFont val="Arial"/>
        <family val="2"/>
      </rPr>
      <t>Angabe des Bieters:</t>
    </r>
    <r>
      <rPr>
        <b/>
        <sz val="10"/>
        <rFont val="Arial"/>
        <family val="2"/>
      </rPr>
      <t xml:space="preserve"> Zertifizierung des angebotenen Produkts, sofern nicht als Mindestanforderung vorgeben bzw. besser als die vorgegebene Mindestanforderung:</t>
    </r>
  </si>
  <si>
    <t>nachhaltige Mindestanforderungen - diese sind zwingend einzuhalten. Es gilt grundsätzlich "oder gleichwertig"</t>
  </si>
  <si>
    <t>Blauer Engel (o.vgl)     110 Punkte 
EU Ecolabel (o.vgl)       50 Punkte               FSC (o.vgl)                  10 Punkte</t>
  </si>
  <si>
    <t xml:space="preserve">Blauer Engel (o.vgl)     110 Punkte 
EU Ecolabel (o.vgl)       50 Punkte </t>
  </si>
  <si>
    <t xml:space="preserve">Blauer Engel (o.vgl)     130 Punkte 
EU Ecolabel (o.vgl)       50 Punkte </t>
  </si>
  <si>
    <t>Hinweis: Bitte beachten Sie, dass der Wertungspreis netto im separaten Preisblatt in dem grün hinterlegten Feld "Einzelpreis netto" einzutragen ist.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</si>
</sst>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#,##0.0000\ &quot;€&quot;"/>
    <numFmt numFmtId="166" formatCode="0000000"/>
    <numFmt numFmtId="167" formatCode="#,##0.000\ &quot;€&quot;"/>
  </numFmts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0070C0"/>
      <name val="Arial"/>
      <family val="2"/>
    </font>
    <font>
      <b/>
      <u/>
      <sz val="16"/>
      <color rgb="FFFF0000"/>
      <name val="Arial"/>
      <family val="2"/>
    </font>
    <font>
      <b/>
      <sz val="16"/>
      <name val="Arial"/>
      <family val="2"/>
    </font>
    <font>
      <sz val="10"/>
      <color theme="4"/>
      <name val="Arial"/>
      <family val="2"/>
    </font>
    <font>
      <b/>
      <sz val="18"/>
      <name val="Arial"/>
      <family val="2"/>
    </font>
    <font>
      <sz val="10"/>
      <color theme="9"/>
      <name val="Arial"/>
      <family val="2"/>
    </font>
    <font>
      <b/>
      <sz val="12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u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gray0625"/>
    </fill>
  </fills>
  <borders count="6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</cellStyleXfs>
  <cellXfs count="337">
    <xf numFmtId="0" fontId="0" fillId="0" borderId="0" xfId="0"/>
    <xf numFmtId="0" fontId="2" fillId="0" borderId="0" xfId="2" applyAlignment="1">
      <alignment vertical="center"/>
    </xf>
    <xf numFmtId="164" fontId="3" fillId="0" borderId="0" xfId="2" applyNumberFormat="1" applyFont="1" applyAlignment="1">
      <alignment vertical="center"/>
    </xf>
    <xf numFmtId="165" fontId="2" fillId="0" borderId="0" xfId="2" applyNumberFormat="1" applyAlignment="1">
      <alignment horizontal="center" vertical="center"/>
    </xf>
    <xf numFmtId="0" fontId="2" fillId="0" borderId="0" xfId="2" applyAlignment="1">
      <alignment horizontal="center" vertical="center" wrapText="1"/>
    </xf>
    <xf numFmtId="164" fontId="3" fillId="0" borderId="0" xfId="2" applyNumberFormat="1" applyFont="1" applyAlignment="1" applyProtection="1">
      <alignment horizontal="center" vertical="center"/>
      <protection locked="0"/>
    </xf>
    <xf numFmtId="3" fontId="2" fillId="0" borderId="0" xfId="2" applyNumberFormat="1" applyAlignment="1">
      <alignment horizontal="center" vertical="center"/>
    </xf>
    <xf numFmtId="0" fontId="2" fillId="0" borderId="0" xfId="2" applyAlignment="1">
      <alignment vertical="center" wrapText="1"/>
    </xf>
    <xf numFmtId="49" fontId="2" fillId="0" borderId="0" xfId="2" applyNumberFormat="1" applyAlignment="1">
      <alignment vertical="center" wrapText="1"/>
    </xf>
    <xf numFmtId="0" fontId="2" fillId="0" borderId="0" xfId="2" applyAlignment="1">
      <alignment horizontal="left" vertical="center" wrapText="1"/>
    </xf>
    <xf numFmtId="0" fontId="2" fillId="0" borderId="0" xfId="2" applyAlignment="1">
      <alignment horizontal="left" vertical="center"/>
    </xf>
    <xf numFmtId="166" fontId="2" fillId="0" borderId="0" xfId="2" applyNumberFormat="1" applyAlignment="1">
      <alignment horizontal="center" vertical="center" wrapText="1"/>
    </xf>
    <xf numFmtId="0" fontId="2" fillId="0" borderId="0" xfId="2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5" fillId="0" borderId="0" xfId="2" applyFont="1" applyAlignment="1">
      <alignment vertical="center"/>
    </xf>
    <xf numFmtId="0" fontId="2" fillId="0" borderId="15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3" fillId="0" borderId="0" xfId="2" applyFont="1" applyAlignment="1">
      <alignment vertical="center" wrapText="1"/>
    </xf>
    <xf numFmtId="0" fontId="8" fillId="0" borderId="0" xfId="2" applyFont="1" applyAlignment="1">
      <alignment horizontal="center" vertical="center" wrapText="1"/>
    </xf>
    <xf numFmtId="164" fontId="3" fillId="0" borderId="0" xfId="2" applyNumberFormat="1" applyFont="1" applyAlignment="1">
      <alignment horizontal="center" vertical="center"/>
    </xf>
    <xf numFmtId="0" fontId="8" fillId="0" borderId="0" xfId="2" applyFont="1" applyAlignment="1">
      <alignment vertical="center" wrapText="1"/>
    </xf>
    <xf numFmtId="49" fontId="8" fillId="0" borderId="0" xfId="2" applyNumberFormat="1" applyFont="1" applyAlignment="1">
      <alignment vertical="center" wrapText="1"/>
    </xf>
    <xf numFmtId="0" fontId="9" fillId="0" borderId="0" xfId="2" applyFont="1" applyAlignment="1">
      <alignment horizontal="left" vertical="center"/>
    </xf>
    <xf numFmtId="49" fontId="3" fillId="4" borderId="22" xfId="3" applyNumberFormat="1" applyFont="1" applyFill="1" applyBorder="1" applyAlignment="1">
      <alignment horizontal="center" vertical="center" wrapText="1"/>
    </xf>
    <xf numFmtId="0" fontId="10" fillId="0" borderId="0" xfId="3" applyFont="1" applyAlignment="1">
      <alignment horizontal="left" vertical="center"/>
    </xf>
    <xf numFmtId="166" fontId="3" fillId="0" borderId="0" xfId="3" applyNumberFormat="1" applyFont="1" applyAlignment="1">
      <alignment horizontal="center" vertical="center" wrapText="1"/>
    </xf>
    <xf numFmtId="0" fontId="2" fillId="0" borderId="0" xfId="3" applyAlignment="1">
      <alignment vertical="center"/>
    </xf>
    <xf numFmtId="164" fontId="2" fillId="0" borderId="0" xfId="3" applyNumberFormat="1" applyAlignment="1">
      <alignment vertical="center"/>
    </xf>
    <xf numFmtId="165" fontId="11" fillId="0" borderId="0" xfId="1" applyNumberFormat="1" applyFont="1" applyAlignment="1" applyProtection="1">
      <alignment vertical="center" wrapText="1"/>
    </xf>
    <xf numFmtId="0" fontId="3" fillId="0" borderId="0" xfId="3" applyFont="1" applyAlignment="1">
      <alignment horizontal="center" vertical="center"/>
    </xf>
    <xf numFmtId="49" fontId="2" fillId="0" borderId="0" xfId="3" applyNumberFormat="1" applyAlignment="1">
      <alignment vertical="center" wrapText="1"/>
    </xf>
    <xf numFmtId="49" fontId="11" fillId="0" borderId="0" xfId="3" applyNumberFormat="1" applyFont="1" applyAlignment="1">
      <alignment vertical="center" wrapText="1"/>
    </xf>
    <xf numFmtId="0" fontId="2" fillId="0" borderId="0" xfId="3" applyAlignment="1">
      <alignment vertical="center" wrapText="1"/>
    </xf>
    <xf numFmtId="0" fontId="3" fillId="0" borderId="0" xfId="3" applyFont="1" applyAlignment="1">
      <alignment horizontal="left" vertical="center"/>
    </xf>
    <xf numFmtId="0" fontId="12" fillId="0" borderId="0" xfId="3" applyFont="1" applyAlignment="1">
      <alignment horizontal="left" vertical="center"/>
    </xf>
    <xf numFmtId="166" fontId="2" fillId="0" borderId="2" xfId="0" applyNumberFormat="1" applyFont="1" applyBorder="1" applyAlignment="1">
      <alignment vertical="center" wrapText="1"/>
    </xf>
    <xf numFmtId="0" fontId="2" fillId="3" borderId="2" xfId="3" applyFont="1" applyFill="1" applyBorder="1" applyAlignment="1" applyProtection="1">
      <alignment vertical="center" wrapText="1"/>
      <protection locked="0"/>
    </xf>
    <xf numFmtId="49" fontId="2" fillId="3" borderId="2" xfId="3" applyNumberFormat="1" applyFont="1" applyFill="1" applyBorder="1" applyAlignment="1" applyProtection="1">
      <alignment vertical="center" wrapText="1"/>
      <protection locked="0"/>
    </xf>
    <xf numFmtId="49" fontId="3" fillId="4" borderId="20" xfId="3" applyNumberFormat="1" applyFont="1" applyFill="1" applyBorder="1" applyAlignment="1">
      <alignment horizontal="center" vertical="center" wrapText="1"/>
    </xf>
    <xf numFmtId="0" fontId="2" fillId="3" borderId="14" xfId="3" applyFont="1" applyFill="1" applyBorder="1" applyAlignment="1" applyProtection="1">
      <alignment vertical="center" wrapText="1"/>
      <protection locked="0"/>
    </xf>
    <xf numFmtId="49" fontId="2" fillId="3" borderId="14" xfId="3" applyNumberFormat="1" applyFont="1" applyFill="1" applyBorder="1" applyAlignment="1" applyProtection="1">
      <alignment vertical="center" wrapText="1"/>
      <protection locked="0"/>
    </xf>
    <xf numFmtId="0" fontId="2" fillId="0" borderId="28" xfId="0" applyFont="1" applyBorder="1" applyAlignment="1">
      <alignment vertical="center" wrapText="1"/>
    </xf>
    <xf numFmtId="0" fontId="2" fillId="3" borderId="28" xfId="3" applyFont="1" applyFill="1" applyBorder="1" applyAlignment="1" applyProtection="1">
      <alignment vertical="center" wrapText="1"/>
      <protection locked="0"/>
    </xf>
    <xf numFmtId="49" fontId="2" fillId="3" borderId="28" xfId="3" applyNumberFormat="1" applyFont="1" applyFill="1" applyBorder="1" applyAlignment="1" applyProtection="1">
      <alignment vertical="center" wrapText="1"/>
      <protection locked="0"/>
    </xf>
    <xf numFmtId="0" fontId="2" fillId="0" borderId="14" xfId="0" quotePrefix="1" applyFont="1" applyBorder="1" applyAlignment="1">
      <alignment vertical="center" wrapText="1"/>
    </xf>
    <xf numFmtId="164" fontId="2" fillId="2" borderId="26" xfId="3" applyNumberFormat="1" applyFont="1" applyFill="1" applyBorder="1" applyAlignment="1">
      <alignment vertical="center" wrapText="1"/>
    </xf>
    <xf numFmtId="164" fontId="2" fillId="2" borderId="1" xfId="3" applyNumberFormat="1" applyFont="1" applyFill="1" applyBorder="1" applyAlignment="1">
      <alignment vertical="center" wrapText="1"/>
    </xf>
    <xf numFmtId="164" fontId="2" fillId="2" borderId="29" xfId="3" applyNumberFormat="1" applyFont="1" applyFill="1" applyBorder="1" applyAlignment="1">
      <alignment vertical="center" wrapText="1"/>
    </xf>
    <xf numFmtId="166" fontId="2" fillId="0" borderId="10" xfId="2" applyNumberFormat="1" applyFont="1" applyBorder="1" applyAlignment="1">
      <alignment horizontal="left" vertical="center" wrapText="1"/>
    </xf>
    <xf numFmtId="166" fontId="2" fillId="0" borderId="14" xfId="2" applyNumberFormat="1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49" fontId="3" fillId="4" borderId="22" xfId="3" applyNumberFormat="1" applyFont="1" applyFill="1" applyBorder="1" applyAlignment="1">
      <alignment horizontal="left" vertical="center" wrapText="1"/>
    </xf>
    <xf numFmtId="1" fontId="2" fillId="0" borderId="3" xfId="2" applyNumberFormat="1" applyFont="1" applyBorder="1" applyAlignment="1">
      <alignment horizontal="center" vertical="center"/>
    </xf>
    <xf numFmtId="1" fontId="2" fillId="0" borderId="16" xfId="2" applyNumberFormat="1" applyFont="1" applyBorder="1" applyAlignment="1">
      <alignment horizontal="center" vertical="center"/>
    </xf>
    <xf numFmtId="0" fontId="2" fillId="3" borderId="15" xfId="3" applyFont="1" applyFill="1" applyBorder="1" applyAlignment="1" applyProtection="1">
      <alignment vertical="center" wrapText="1"/>
      <protection locked="0"/>
    </xf>
    <xf numFmtId="49" fontId="2" fillId="3" borderId="15" xfId="3" applyNumberFormat="1" applyFont="1" applyFill="1" applyBorder="1" applyAlignment="1" applyProtection="1">
      <alignment vertical="center" wrapText="1"/>
      <protection locked="0"/>
    </xf>
    <xf numFmtId="1" fontId="2" fillId="0" borderId="25" xfId="2" applyNumberFormat="1" applyFont="1" applyBorder="1" applyAlignment="1">
      <alignment horizontal="center" vertical="center"/>
    </xf>
    <xf numFmtId="0" fontId="4" fillId="0" borderId="15" xfId="0" applyFont="1" applyBorder="1" applyAlignment="1">
      <alignment vertical="center" wrapText="1"/>
    </xf>
    <xf numFmtId="0" fontId="2" fillId="0" borderId="2" xfId="0" quotePrefix="1" applyFont="1" applyBorder="1" applyAlignment="1">
      <alignment vertical="center" wrapText="1"/>
    </xf>
    <xf numFmtId="0" fontId="10" fillId="0" borderId="0" xfId="3" applyFont="1" applyAlignment="1">
      <alignment horizontal="center" vertical="center"/>
    </xf>
    <xf numFmtId="1" fontId="2" fillId="0" borderId="27" xfId="2" applyNumberFormat="1" applyFont="1" applyBorder="1" applyAlignment="1">
      <alignment horizontal="center" vertical="center"/>
    </xf>
    <xf numFmtId="1" fontId="2" fillId="0" borderId="11" xfId="2" applyNumberFormat="1" applyFont="1" applyBorder="1" applyAlignment="1">
      <alignment horizontal="center" vertical="center"/>
    </xf>
    <xf numFmtId="0" fontId="12" fillId="0" borderId="0" xfId="3" applyFont="1" applyAlignment="1">
      <alignment horizontal="left" vertical="center"/>
    </xf>
    <xf numFmtId="0" fontId="2" fillId="0" borderId="0" xfId="2" applyFont="1" applyAlignment="1">
      <alignment vertical="center"/>
    </xf>
    <xf numFmtId="0" fontId="3" fillId="0" borderId="0" xfId="2" applyFont="1" applyAlignment="1">
      <alignment horizontal="left" vertical="center"/>
    </xf>
    <xf numFmtId="166" fontId="3" fillId="5" borderId="9" xfId="4" applyNumberFormat="1" applyFont="1" applyFill="1" applyBorder="1" applyAlignment="1">
      <alignment vertical="center"/>
    </xf>
    <xf numFmtId="166" fontId="3" fillId="5" borderId="8" xfId="4" applyNumberFormat="1" applyFont="1" applyFill="1" applyBorder="1" applyAlignment="1">
      <alignment vertical="center"/>
    </xf>
    <xf numFmtId="166" fontId="3" fillId="5" borderId="7" xfId="4" applyNumberFormat="1" applyFont="1" applyFill="1" applyBorder="1" applyAlignment="1">
      <alignment vertical="center"/>
    </xf>
    <xf numFmtId="0" fontId="12" fillId="0" borderId="0" xfId="3" applyFont="1" applyAlignment="1">
      <alignment horizontal="left" vertical="center"/>
    </xf>
    <xf numFmtId="166" fontId="3" fillId="5" borderId="4" xfId="4" applyNumberFormat="1" applyFont="1" applyFill="1" applyBorder="1" applyAlignment="1">
      <alignment vertical="center"/>
    </xf>
    <xf numFmtId="0" fontId="2" fillId="0" borderId="34" xfId="2" applyFont="1" applyBorder="1" applyAlignment="1">
      <alignment horizontal="left" vertical="center" wrapText="1"/>
    </xf>
    <xf numFmtId="0" fontId="2" fillId="4" borderId="35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vertical="center" wrapText="1"/>
    </xf>
    <xf numFmtId="166" fontId="3" fillId="5" borderId="8" xfId="4" applyNumberFormat="1" applyFont="1" applyFill="1" applyBorder="1" applyAlignment="1">
      <alignment horizontal="center" vertical="center"/>
    </xf>
    <xf numFmtId="0" fontId="2" fillId="0" borderId="14" xfId="2" applyFont="1" applyBorder="1" applyAlignment="1">
      <alignment horizontal="center" vertical="center" wrapText="1"/>
    </xf>
    <xf numFmtId="0" fontId="2" fillId="0" borderId="0" xfId="3" applyAlignment="1">
      <alignment horizontal="center" vertical="center"/>
    </xf>
    <xf numFmtId="0" fontId="2" fillId="0" borderId="2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3" fontId="11" fillId="0" borderId="0" xfId="1" applyNumberFormat="1" applyFont="1" applyAlignment="1" applyProtection="1">
      <alignment horizontal="center" vertical="center" wrapText="1"/>
    </xf>
    <xf numFmtId="3" fontId="11" fillId="0" borderId="0" xfId="3" applyNumberFormat="1" applyFont="1" applyAlignment="1">
      <alignment horizontal="center" vertical="center" wrapText="1"/>
    </xf>
    <xf numFmtId="3" fontId="2" fillId="0" borderId="14" xfId="2" applyNumberFormat="1" applyFont="1" applyBorder="1" applyAlignment="1">
      <alignment horizontal="center" vertical="center" wrapText="1"/>
    </xf>
    <xf numFmtId="3" fontId="2" fillId="0" borderId="2" xfId="2" applyNumberFormat="1" applyFont="1" applyBorder="1" applyAlignment="1">
      <alignment horizontal="center" vertical="center" wrapText="1"/>
    </xf>
    <xf numFmtId="3" fontId="2" fillId="0" borderId="28" xfId="2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6" fillId="3" borderId="0" xfId="3" applyFont="1" applyFill="1" applyBorder="1" applyAlignment="1" applyProtection="1">
      <alignment vertical="center" wrapText="1"/>
      <protection locked="0"/>
    </xf>
    <xf numFmtId="0" fontId="6" fillId="0" borderId="0" xfId="3" quotePrefix="1" applyFont="1" applyAlignment="1">
      <alignment vertical="center"/>
    </xf>
    <xf numFmtId="0" fontId="7" fillId="0" borderId="0" xfId="3" applyFont="1" applyAlignment="1">
      <alignment vertical="center"/>
    </xf>
    <xf numFmtId="0" fontId="15" fillId="0" borderId="0" xfId="2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15" fillId="0" borderId="0" xfId="2" applyFont="1" applyAlignment="1">
      <alignment horizontal="center" vertical="center"/>
    </xf>
    <xf numFmtId="1" fontId="2" fillId="0" borderId="13" xfId="2" applyNumberFormat="1" applyBorder="1" applyAlignment="1">
      <alignment horizontal="center" vertical="center"/>
    </xf>
    <xf numFmtId="166" fontId="2" fillId="0" borderId="6" xfId="2" applyNumberForma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3" borderId="6" xfId="3" applyFill="1" applyBorder="1" applyAlignment="1" applyProtection="1">
      <alignment vertical="center" wrapText="1"/>
      <protection locked="0"/>
    </xf>
    <xf numFmtId="49" fontId="2" fillId="3" borderId="6" xfId="3" applyNumberFormat="1" applyFill="1" applyBorder="1" applyAlignment="1" applyProtection="1">
      <alignment vertical="center" wrapText="1"/>
      <protection locked="0"/>
    </xf>
    <xf numFmtId="0" fontId="2" fillId="0" borderId="6" xfId="2" applyBorder="1" applyAlignment="1">
      <alignment horizontal="center" vertical="center" wrapText="1"/>
    </xf>
    <xf numFmtId="164" fontId="14" fillId="7" borderId="38" xfId="2" applyNumberFormat="1" applyFont="1" applyFill="1" applyBorder="1" applyAlignment="1">
      <alignment vertical="center"/>
    </xf>
    <xf numFmtId="3" fontId="2" fillId="0" borderId="15" xfId="2" applyNumberFormat="1" applyFont="1" applyBorder="1" applyAlignment="1">
      <alignment horizontal="center" vertical="center" wrapText="1"/>
    </xf>
    <xf numFmtId="164" fontId="2" fillId="2" borderId="40" xfId="3" applyNumberFormat="1" applyFont="1" applyFill="1" applyBorder="1" applyAlignment="1">
      <alignment horizontal="center" vertical="center" wrapText="1"/>
    </xf>
    <xf numFmtId="3" fontId="2" fillId="0" borderId="0" xfId="1" applyNumberFormat="1" applyFont="1" applyAlignment="1" applyProtection="1">
      <alignment horizontal="center" vertical="center" wrapText="1"/>
    </xf>
    <xf numFmtId="3" fontId="2" fillId="0" borderId="0" xfId="2" applyNumberFormat="1" applyFont="1" applyAlignment="1">
      <alignment horizontal="center" vertical="center"/>
    </xf>
    <xf numFmtId="0" fontId="3" fillId="0" borderId="42" xfId="0" applyFont="1" applyBorder="1" applyAlignment="1">
      <alignment vertical="center" wrapText="1"/>
    </xf>
    <xf numFmtId="0" fontId="3" fillId="0" borderId="43" xfId="0" applyFont="1" applyBorder="1" applyAlignment="1">
      <alignment vertical="center" wrapText="1"/>
    </xf>
    <xf numFmtId="0" fontId="3" fillId="0" borderId="31" xfId="0" applyFont="1" applyBorder="1" applyAlignment="1">
      <alignment vertical="center" wrapText="1"/>
    </xf>
    <xf numFmtId="0" fontId="2" fillId="5" borderId="42" xfId="0" applyFont="1" applyFill="1" applyBorder="1" applyAlignment="1">
      <alignment vertical="center" wrapText="1"/>
    </xf>
    <xf numFmtId="0" fontId="2" fillId="3" borderId="42" xfId="3" applyFont="1" applyFill="1" applyBorder="1" applyAlignment="1" applyProtection="1">
      <alignment vertical="center" wrapText="1"/>
      <protection locked="0"/>
    </xf>
    <xf numFmtId="0" fontId="2" fillId="3" borderId="43" xfId="3" applyFont="1" applyFill="1" applyBorder="1" applyAlignment="1" applyProtection="1">
      <alignment vertical="center" wrapText="1"/>
      <protection locked="0"/>
    </xf>
    <xf numFmtId="0" fontId="2" fillId="3" borderId="31" xfId="3" applyFont="1" applyFill="1" applyBorder="1" applyAlignment="1" applyProtection="1">
      <alignment vertical="center" wrapText="1"/>
      <protection locked="0"/>
    </xf>
    <xf numFmtId="0" fontId="3" fillId="0" borderId="42" xfId="2" applyFont="1" applyBorder="1" applyAlignment="1">
      <alignment horizontal="center" vertical="center"/>
    </xf>
    <xf numFmtId="0" fontId="3" fillId="0" borderId="43" xfId="2" applyFont="1" applyBorder="1" applyAlignment="1">
      <alignment horizontal="center" vertical="center"/>
    </xf>
    <xf numFmtId="0" fontId="3" fillId="0" borderId="31" xfId="2" applyFont="1" applyBorder="1" applyAlignment="1">
      <alignment horizontal="center" vertical="center"/>
    </xf>
    <xf numFmtId="0" fontId="2" fillId="5" borderId="44" xfId="0" applyFont="1" applyFill="1" applyBorder="1" applyAlignment="1">
      <alignment vertical="center" wrapText="1"/>
    </xf>
    <xf numFmtId="0" fontId="2" fillId="3" borderId="35" xfId="3" applyFont="1" applyFill="1" applyBorder="1" applyAlignment="1" applyProtection="1">
      <alignment vertical="center" wrapText="1"/>
      <protection locked="0"/>
    </xf>
    <xf numFmtId="0" fontId="2" fillId="3" borderId="45" xfId="3" applyFont="1" applyFill="1" applyBorder="1" applyAlignment="1" applyProtection="1">
      <alignment vertical="center" wrapText="1"/>
      <protection locked="0"/>
    </xf>
    <xf numFmtId="0" fontId="2" fillId="3" borderId="33" xfId="3" applyFont="1" applyFill="1" applyBorder="1" applyAlignment="1" applyProtection="1">
      <alignment vertical="center" wrapText="1"/>
      <protection locked="0"/>
    </xf>
    <xf numFmtId="3" fontId="2" fillId="3" borderId="44" xfId="3" applyNumberFormat="1" applyFont="1" applyFill="1" applyBorder="1" applyAlignment="1" applyProtection="1">
      <alignment horizontal="center" vertical="center" wrapText="1"/>
      <protection locked="0"/>
    </xf>
    <xf numFmtId="3" fontId="2" fillId="3" borderId="46" xfId="3" applyNumberFormat="1" applyFont="1" applyFill="1" applyBorder="1" applyAlignment="1" applyProtection="1">
      <alignment horizontal="center" vertical="center" wrapText="1"/>
      <protection locked="0"/>
    </xf>
    <xf numFmtId="3" fontId="2" fillId="3" borderId="30" xfId="3" applyNumberFormat="1" applyFont="1" applyFill="1" applyBorder="1" applyAlignment="1" applyProtection="1">
      <alignment horizontal="center" vertical="center" wrapText="1"/>
      <protection locked="0"/>
    </xf>
    <xf numFmtId="0" fontId="3" fillId="0" borderId="44" xfId="2" applyFont="1" applyBorder="1" applyAlignment="1">
      <alignment horizontal="center" vertical="center"/>
    </xf>
    <xf numFmtId="0" fontId="3" fillId="0" borderId="46" xfId="2" applyFont="1" applyBorder="1" applyAlignment="1">
      <alignment horizontal="center" vertical="center"/>
    </xf>
    <xf numFmtId="0" fontId="3" fillId="0" borderId="30" xfId="2" applyFont="1" applyBorder="1" applyAlignment="1">
      <alignment horizontal="center" vertical="center"/>
    </xf>
    <xf numFmtId="164" fontId="2" fillId="2" borderId="35" xfId="3" applyNumberFormat="1" applyFont="1" applyFill="1" applyBorder="1" applyAlignment="1" applyProtection="1">
      <alignment vertical="center" wrapText="1"/>
      <protection locked="0"/>
    </xf>
    <xf numFmtId="164" fontId="2" fillId="2" borderId="45" xfId="3" applyNumberFormat="1" applyFont="1" applyFill="1" applyBorder="1" applyAlignment="1" applyProtection="1">
      <alignment vertical="center" wrapText="1"/>
      <protection locked="0"/>
    </xf>
    <xf numFmtId="164" fontId="2" fillId="2" borderId="33" xfId="3" applyNumberFormat="1" applyFont="1" applyFill="1" applyBorder="1" applyAlignment="1" applyProtection="1">
      <alignment vertical="center" wrapText="1"/>
      <protection locked="0"/>
    </xf>
    <xf numFmtId="0" fontId="2" fillId="3" borderId="13" xfId="3" applyFont="1" applyFill="1" applyBorder="1" applyAlignment="1" applyProtection="1">
      <alignment vertical="center" wrapText="1"/>
      <protection locked="0"/>
    </xf>
    <xf numFmtId="0" fontId="2" fillId="3" borderId="12" xfId="3" applyFont="1" applyFill="1" applyBorder="1" applyAlignment="1" applyProtection="1">
      <alignment vertical="center" wrapText="1"/>
      <protection locked="0"/>
    </xf>
    <xf numFmtId="0" fontId="2" fillId="3" borderId="3" xfId="3" applyFont="1" applyFill="1" applyBorder="1" applyAlignment="1" applyProtection="1">
      <alignment vertical="center" wrapText="1"/>
      <protection locked="0"/>
    </xf>
    <xf numFmtId="0" fontId="2" fillId="3" borderId="1" xfId="3" applyFont="1" applyFill="1" applyBorder="1" applyAlignment="1" applyProtection="1">
      <alignment vertical="center" wrapText="1"/>
      <protection locked="0"/>
    </xf>
    <xf numFmtId="0" fontId="2" fillId="3" borderId="16" xfId="3" applyFont="1" applyFill="1" applyBorder="1" applyAlignment="1" applyProtection="1">
      <alignment vertical="center" wrapText="1"/>
      <protection locked="0"/>
    </xf>
    <xf numFmtId="0" fontId="2" fillId="3" borderId="40" xfId="3" applyFont="1" applyFill="1" applyBorder="1" applyAlignment="1" applyProtection="1">
      <alignment vertical="center" wrapText="1"/>
      <protection locked="0"/>
    </xf>
    <xf numFmtId="0" fontId="2" fillId="5" borderId="21" xfId="0" applyFont="1" applyFill="1" applyBorder="1" applyAlignment="1">
      <alignment vertical="center" wrapText="1"/>
    </xf>
    <xf numFmtId="0" fontId="2" fillId="5" borderId="47" xfId="0" applyFont="1" applyFill="1" applyBorder="1" applyAlignment="1">
      <alignment vertical="center" wrapText="1"/>
    </xf>
    <xf numFmtId="0" fontId="2" fillId="5" borderId="37" xfId="0" applyFont="1" applyFill="1" applyBorder="1" applyAlignment="1">
      <alignment vertical="center" wrapText="1"/>
    </xf>
    <xf numFmtId="0" fontId="2" fillId="4" borderId="13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27" xfId="0" applyFont="1" applyFill="1" applyBorder="1" applyAlignment="1">
      <alignment vertical="center" wrapText="1"/>
    </xf>
    <xf numFmtId="0" fontId="2" fillId="4" borderId="29" xfId="0" applyFont="1" applyFill="1" applyBorder="1" applyAlignment="1">
      <alignment vertical="center" wrapText="1"/>
    </xf>
    <xf numFmtId="49" fontId="2" fillId="4" borderId="16" xfId="3" applyNumberFormat="1" applyFont="1" applyFill="1" applyBorder="1" applyAlignment="1">
      <alignment vertical="center" wrapText="1"/>
    </xf>
    <xf numFmtId="49" fontId="2" fillId="4" borderId="40" xfId="3" applyNumberFormat="1" applyFont="1" applyFill="1" applyBorder="1" applyAlignment="1">
      <alignment vertical="center" wrapText="1"/>
    </xf>
    <xf numFmtId="0" fontId="2" fillId="0" borderId="13" xfId="2" applyFont="1" applyBorder="1" applyAlignment="1">
      <alignment horizontal="center" vertical="center" wrapText="1"/>
    </xf>
    <xf numFmtId="3" fontId="2" fillId="0" borderId="6" xfId="2" applyNumberFormat="1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7" xfId="2" applyFont="1" applyBorder="1" applyAlignment="1">
      <alignment horizontal="center" vertical="center" wrapText="1"/>
    </xf>
    <xf numFmtId="0" fontId="2" fillId="0" borderId="29" xfId="2" applyFont="1" applyBorder="1" applyAlignment="1">
      <alignment horizontal="center" vertical="center" wrapText="1"/>
    </xf>
    <xf numFmtId="0" fontId="2" fillId="0" borderId="16" xfId="2" applyFont="1" applyBorder="1" applyAlignment="1">
      <alignment horizontal="center" vertical="center" wrapText="1"/>
    </xf>
    <xf numFmtId="0" fontId="2" fillId="0" borderId="40" xfId="2" applyFont="1" applyBorder="1" applyAlignment="1">
      <alignment horizontal="center" vertical="center" wrapText="1"/>
    </xf>
    <xf numFmtId="3" fontId="2" fillId="0" borderId="21" xfId="2" applyNumberFormat="1" applyFont="1" applyBorder="1" applyAlignment="1">
      <alignment horizontal="center" vertical="center"/>
    </xf>
    <xf numFmtId="3" fontId="2" fillId="0" borderId="48" xfId="2" applyNumberFormat="1" applyFont="1" applyBorder="1" applyAlignment="1">
      <alignment horizontal="center" vertical="center"/>
    </xf>
    <xf numFmtId="3" fontId="2" fillId="0" borderId="32" xfId="2" applyNumberFormat="1" applyFont="1" applyBorder="1" applyAlignment="1">
      <alignment horizontal="center" vertical="center"/>
    </xf>
    <xf numFmtId="3" fontId="2" fillId="0" borderId="36" xfId="2" applyNumberFormat="1" applyFont="1" applyBorder="1" applyAlignment="1">
      <alignment horizontal="center" vertical="center"/>
    </xf>
    <xf numFmtId="164" fontId="2" fillId="3" borderId="21" xfId="3" applyNumberFormat="1" applyFont="1" applyFill="1" applyBorder="1" applyAlignment="1" applyProtection="1">
      <alignment vertical="center" wrapText="1"/>
      <protection locked="0"/>
    </xf>
    <xf numFmtId="164" fontId="2" fillId="3" borderId="48" xfId="3" applyNumberFormat="1" applyFont="1" applyFill="1" applyBorder="1" applyAlignment="1" applyProtection="1">
      <alignment vertical="center" wrapText="1"/>
      <protection locked="0"/>
    </xf>
    <xf numFmtId="164" fontId="2" fillId="3" borderId="32" xfId="3" applyNumberFormat="1" applyFont="1" applyFill="1" applyBorder="1" applyAlignment="1" applyProtection="1">
      <alignment vertical="center" wrapText="1"/>
      <protection locked="0"/>
    </xf>
    <xf numFmtId="164" fontId="2" fillId="3" borderId="36" xfId="3" applyNumberFormat="1" applyFont="1" applyFill="1" applyBorder="1" applyAlignment="1" applyProtection="1">
      <alignment vertical="center" wrapText="1"/>
      <protection locked="0"/>
    </xf>
    <xf numFmtId="0" fontId="2" fillId="0" borderId="42" xfId="2" applyFont="1" applyBorder="1" applyAlignment="1">
      <alignment horizontal="center" vertical="center" wrapText="1"/>
    </xf>
    <xf numFmtId="0" fontId="2" fillId="0" borderId="43" xfId="2" applyFont="1" applyBorder="1" applyAlignment="1">
      <alignment horizontal="center" vertical="center" wrapText="1"/>
    </xf>
    <xf numFmtId="0" fontId="3" fillId="0" borderId="34" xfId="2" applyFont="1" applyBorder="1" applyAlignment="1">
      <alignment horizontal="center" vertical="center"/>
    </xf>
    <xf numFmtId="0" fontId="2" fillId="0" borderId="34" xfId="2" applyFont="1" applyBorder="1" applyAlignment="1">
      <alignment horizontal="center" vertical="center" wrapText="1"/>
    </xf>
    <xf numFmtId="3" fontId="2" fillId="0" borderId="35" xfId="2" applyNumberFormat="1" applyFont="1" applyBorder="1" applyAlignment="1">
      <alignment horizontal="center" vertical="center"/>
    </xf>
    <xf numFmtId="3" fontId="2" fillId="0" borderId="45" xfId="2" applyNumberFormat="1" applyFont="1" applyBorder="1" applyAlignment="1">
      <alignment horizontal="center" vertical="center"/>
    </xf>
    <xf numFmtId="3" fontId="2" fillId="0" borderId="39" xfId="2" applyNumberFormat="1" applyFont="1" applyBorder="1" applyAlignment="1">
      <alignment horizontal="center" vertical="center"/>
    </xf>
    <xf numFmtId="3" fontId="2" fillId="3" borderId="21" xfId="3" applyNumberFormat="1" applyFont="1" applyFill="1" applyBorder="1" applyAlignment="1" applyProtection="1">
      <alignment horizontal="center" vertical="center" wrapText="1"/>
      <protection locked="0"/>
    </xf>
    <xf numFmtId="3" fontId="2" fillId="3" borderId="36" xfId="3" applyNumberFormat="1" applyFont="1" applyFill="1" applyBorder="1" applyAlignment="1" applyProtection="1">
      <alignment horizontal="center" vertical="center" wrapText="1"/>
      <protection locked="0"/>
    </xf>
    <xf numFmtId="164" fontId="2" fillId="3" borderId="41" xfId="3" applyNumberFormat="1" applyFont="1" applyFill="1" applyBorder="1" applyAlignment="1" applyProtection="1">
      <alignment horizontal="right" vertical="center" wrapText="1"/>
      <protection locked="0"/>
    </xf>
    <xf numFmtId="3" fontId="2" fillId="3" borderId="41" xfId="3" applyNumberFormat="1" applyFont="1" applyFill="1" applyBorder="1" applyAlignment="1" applyProtection="1">
      <alignment horizontal="center" vertical="center" wrapText="1"/>
      <protection locked="0"/>
    </xf>
    <xf numFmtId="0" fontId="2" fillId="2" borderId="45" xfId="3" applyNumberFormat="1" applyFont="1" applyFill="1" applyBorder="1" applyAlignment="1" applyProtection="1">
      <alignment vertical="center" wrapText="1"/>
      <protection locked="0"/>
    </xf>
    <xf numFmtId="3" fontId="2" fillId="3" borderId="48" xfId="3" applyNumberFormat="1" applyFont="1" applyFill="1" applyBorder="1" applyAlignment="1" applyProtection="1">
      <alignment horizontal="center" vertical="center" wrapText="1"/>
      <protection locked="0"/>
    </xf>
    <xf numFmtId="3" fontId="2" fillId="3" borderId="37" xfId="3" applyNumberFormat="1" applyFont="1" applyFill="1" applyBorder="1" applyAlignment="1" applyProtection="1">
      <alignment horizontal="center" vertical="center" wrapText="1"/>
      <protection locked="0"/>
    </xf>
    <xf numFmtId="164" fontId="2" fillId="3" borderId="37" xfId="3" applyNumberFormat="1" applyFont="1" applyFill="1" applyBorder="1" applyAlignment="1" applyProtection="1">
      <alignment vertical="center" wrapText="1"/>
      <protection locked="0"/>
    </xf>
    <xf numFmtId="0" fontId="2" fillId="0" borderId="31" xfId="2" applyFont="1" applyBorder="1" applyAlignment="1">
      <alignment horizontal="center" vertical="center" wrapText="1"/>
    </xf>
    <xf numFmtId="0" fontId="3" fillId="0" borderId="18" xfId="2" applyFont="1" applyBorder="1" applyAlignment="1">
      <alignment horizontal="center" vertical="center"/>
    </xf>
    <xf numFmtId="0" fontId="3" fillId="0" borderId="49" xfId="2" applyFont="1" applyBorder="1" applyAlignment="1">
      <alignment horizontal="center" vertical="center"/>
    </xf>
    <xf numFmtId="3" fontId="2" fillId="0" borderId="33" xfId="2" applyNumberFormat="1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3" fontId="2" fillId="0" borderId="50" xfId="2" applyNumberFormat="1" applyFont="1" applyBorder="1" applyAlignment="1">
      <alignment horizontal="center" vertical="center"/>
    </xf>
    <xf numFmtId="164" fontId="2" fillId="3" borderId="41" xfId="3" applyNumberFormat="1" applyFont="1" applyFill="1" applyBorder="1" applyAlignment="1" applyProtection="1">
      <alignment vertical="center" wrapText="1"/>
      <protection locked="0"/>
    </xf>
    <xf numFmtId="3" fontId="2" fillId="3" borderId="32" xfId="3" applyNumberFormat="1" applyFont="1" applyFill="1" applyBorder="1" applyAlignment="1" applyProtection="1">
      <alignment horizontal="center" vertical="center" wrapText="1"/>
      <protection locked="0"/>
    </xf>
    <xf numFmtId="3" fontId="2" fillId="3" borderId="21" xfId="3" applyNumberFormat="1" applyFill="1" applyBorder="1" applyAlignment="1" applyProtection="1">
      <alignment horizontal="center" vertical="center" wrapText="1"/>
      <protection locked="0"/>
    </xf>
    <xf numFmtId="164" fontId="2" fillId="3" borderId="21" xfId="3" applyNumberFormat="1" applyFill="1" applyBorder="1" applyAlignment="1" applyProtection="1">
      <alignment horizontal="center" vertical="center" wrapText="1"/>
      <protection locked="0"/>
    </xf>
    <xf numFmtId="0" fontId="2" fillId="4" borderId="43" xfId="0" applyFont="1" applyFill="1" applyBorder="1" applyAlignment="1">
      <alignment vertical="center" wrapText="1"/>
    </xf>
    <xf numFmtId="0" fontId="2" fillId="4" borderId="42" xfId="0" applyFont="1" applyFill="1" applyBorder="1" applyAlignment="1">
      <alignment vertical="center" wrapText="1"/>
    </xf>
    <xf numFmtId="0" fontId="2" fillId="4" borderId="42" xfId="0" applyFont="1" applyFill="1" applyBorder="1" applyAlignment="1">
      <alignment horizontal="left" vertical="center" wrapText="1"/>
    </xf>
    <xf numFmtId="0" fontId="16" fillId="0" borderId="17" xfId="2" applyFont="1" applyBorder="1" applyAlignment="1">
      <alignment horizontal="center" vertical="center" wrapText="1"/>
    </xf>
    <xf numFmtId="0" fontId="2" fillId="0" borderId="45" xfId="2" applyFont="1" applyBorder="1" applyAlignment="1">
      <alignment horizontal="center" vertical="center" wrapText="1"/>
    </xf>
    <xf numFmtId="0" fontId="2" fillId="0" borderId="35" xfId="2" applyFont="1" applyBorder="1" applyAlignment="1">
      <alignment horizontal="center" vertical="center" wrapText="1"/>
    </xf>
    <xf numFmtId="0" fontId="2" fillId="0" borderId="33" xfId="2" applyFont="1" applyBorder="1" applyAlignment="1">
      <alignment horizontal="center" vertical="center" wrapText="1"/>
    </xf>
    <xf numFmtId="0" fontId="2" fillId="0" borderId="39" xfId="2" applyFont="1" applyBorder="1" applyAlignment="1">
      <alignment horizontal="center" vertical="center" wrapText="1"/>
    </xf>
    <xf numFmtId="0" fontId="2" fillId="3" borderId="12" xfId="3" applyFill="1" applyBorder="1" applyAlignment="1" applyProtection="1">
      <alignment vertical="center" wrapText="1"/>
      <protection locked="0"/>
    </xf>
    <xf numFmtId="0" fontId="2" fillId="3" borderId="6" xfId="3" applyFont="1" applyFill="1" applyBorder="1" applyAlignment="1" applyProtection="1">
      <alignment vertical="center" wrapText="1"/>
      <protection locked="0"/>
    </xf>
    <xf numFmtId="49" fontId="2" fillId="3" borderId="6" xfId="3" applyNumberFormat="1" applyFont="1" applyFill="1" applyBorder="1" applyAlignment="1" applyProtection="1">
      <alignment vertical="center" wrapText="1"/>
      <protection locked="0"/>
    </xf>
    <xf numFmtId="0" fontId="2" fillId="3" borderId="11" xfId="3" applyFont="1" applyFill="1" applyBorder="1" applyAlignment="1" applyProtection="1">
      <alignment vertical="center" wrapText="1"/>
      <protection locked="0"/>
    </xf>
    <xf numFmtId="0" fontId="2" fillId="3" borderId="10" xfId="3" applyFont="1" applyFill="1" applyBorder="1" applyAlignment="1" applyProtection="1">
      <alignment vertical="center" wrapText="1"/>
      <protection locked="0"/>
    </xf>
    <xf numFmtId="49" fontId="2" fillId="3" borderId="10" xfId="3" applyNumberFormat="1" applyFont="1" applyFill="1" applyBorder="1" applyAlignment="1" applyProtection="1">
      <alignment vertical="center" wrapText="1"/>
      <protection locked="0"/>
    </xf>
    <xf numFmtId="0" fontId="2" fillId="3" borderId="38" xfId="3" applyFont="1" applyFill="1" applyBorder="1" applyAlignment="1" applyProtection="1">
      <alignment vertical="center" wrapText="1"/>
      <protection locked="0"/>
    </xf>
    <xf numFmtId="0" fontId="2" fillId="3" borderId="25" xfId="3" applyFont="1" applyFill="1" applyBorder="1" applyAlignment="1" applyProtection="1">
      <alignment vertical="center" wrapText="1"/>
      <protection locked="0"/>
    </xf>
    <xf numFmtId="0" fontId="2" fillId="3" borderId="26" xfId="3" applyFont="1" applyFill="1" applyBorder="1" applyAlignment="1" applyProtection="1">
      <alignment vertical="center" wrapText="1"/>
      <protection locked="0"/>
    </xf>
    <xf numFmtId="0" fontId="2" fillId="3" borderId="51" xfId="3" applyFont="1" applyFill="1" applyBorder="1" applyAlignment="1" applyProtection="1">
      <alignment vertical="center" wrapText="1"/>
      <protection locked="0"/>
    </xf>
    <xf numFmtId="0" fontId="2" fillId="3" borderId="52" xfId="3" applyFont="1" applyFill="1" applyBorder="1" applyAlignment="1" applyProtection="1">
      <alignment vertical="center" wrapText="1"/>
      <protection locked="0"/>
    </xf>
    <xf numFmtId="49" fontId="2" fillId="3" borderId="52" xfId="3" applyNumberFormat="1" applyFont="1" applyFill="1" applyBorder="1" applyAlignment="1" applyProtection="1">
      <alignment vertical="center" wrapText="1"/>
      <protection locked="0"/>
    </xf>
    <xf numFmtId="0" fontId="2" fillId="3" borderId="53" xfId="3" applyFont="1" applyFill="1" applyBorder="1" applyAlignment="1" applyProtection="1">
      <alignment vertical="center" wrapText="1"/>
      <protection locked="0"/>
    </xf>
    <xf numFmtId="49" fontId="2" fillId="3" borderId="6" xfId="3" applyNumberFormat="1" applyFont="1" applyFill="1" applyBorder="1" applyAlignment="1" applyProtection="1">
      <alignment horizontal="left" vertical="center" wrapText="1"/>
      <protection locked="0"/>
    </xf>
    <xf numFmtId="0" fontId="2" fillId="3" borderId="12" xfId="3" applyFont="1" applyFill="1" applyBorder="1" applyAlignment="1" applyProtection="1">
      <alignment horizontal="left" vertical="center" wrapText="1"/>
      <protection locked="0"/>
    </xf>
    <xf numFmtId="0" fontId="2" fillId="3" borderId="52" xfId="3" applyFont="1" applyFill="1" applyBorder="1" applyAlignment="1" applyProtection="1">
      <alignment horizontal="left" vertical="center" wrapText="1"/>
      <protection locked="0"/>
    </xf>
    <xf numFmtId="49" fontId="2" fillId="3" borderId="52" xfId="3" applyNumberFormat="1" applyFont="1" applyFill="1" applyBorder="1" applyAlignment="1" applyProtection="1">
      <alignment horizontal="left" vertical="center" wrapText="1"/>
      <protection locked="0"/>
    </xf>
    <xf numFmtId="0" fontId="2" fillId="3" borderId="53" xfId="3" applyFont="1" applyFill="1" applyBorder="1" applyAlignment="1" applyProtection="1">
      <alignment horizontal="left" vertical="center" wrapText="1"/>
      <protection locked="0"/>
    </xf>
    <xf numFmtId="0" fontId="2" fillId="3" borderId="17" xfId="3" applyFont="1" applyFill="1" applyBorder="1" applyAlignment="1" applyProtection="1">
      <alignment vertical="center" wrapText="1"/>
      <protection locked="0"/>
    </xf>
    <xf numFmtId="0" fontId="2" fillId="3" borderId="39" xfId="3" applyFont="1" applyFill="1" applyBorder="1" applyAlignment="1" applyProtection="1">
      <alignment vertical="center" wrapText="1"/>
      <protection locked="0"/>
    </xf>
    <xf numFmtId="0" fontId="2" fillId="4" borderId="11" xfId="0" applyFont="1" applyFill="1" applyBorder="1" applyAlignment="1">
      <alignment vertical="center" wrapText="1"/>
    </xf>
    <xf numFmtId="0" fontId="2" fillId="4" borderId="38" xfId="0" applyFont="1" applyFill="1" applyBorder="1" applyAlignment="1">
      <alignment vertical="center" wrapText="1"/>
    </xf>
    <xf numFmtId="0" fontId="2" fillId="5" borderId="34" xfId="0" applyFont="1" applyFill="1" applyBorder="1" applyAlignment="1">
      <alignment vertical="center" wrapText="1"/>
    </xf>
    <xf numFmtId="0" fontId="2" fillId="3" borderId="46" xfId="3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>
      <alignment horizontal="center" vertical="center" wrapText="1"/>
    </xf>
    <xf numFmtId="0" fontId="2" fillId="3" borderId="54" xfId="3" applyFont="1" applyFill="1" applyBorder="1" applyAlignment="1" applyProtection="1">
      <alignment horizontal="left" vertical="center" wrapText="1"/>
      <protection locked="0"/>
    </xf>
    <xf numFmtId="0" fontId="2" fillId="5" borderId="51" xfId="0" applyFont="1" applyFill="1" applyBorder="1" applyAlignment="1">
      <alignment vertical="center" wrapText="1"/>
    </xf>
    <xf numFmtId="0" fontId="2" fillId="5" borderId="53" xfId="0" applyFont="1" applyFill="1" applyBorder="1" applyAlignment="1">
      <alignment vertical="center" wrapText="1"/>
    </xf>
    <xf numFmtId="0" fontId="2" fillId="4" borderId="41" xfId="0" applyFont="1" applyFill="1" applyBorder="1" applyAlignment="1">
      <alignment horizontal="left" vertical="center" wrapText="1"/>
    </xf>
    <xf numFmtId="0" fontId="2" fillId="4" borderId="51" xfId="0" applyFont="1" applyFill="1" applyBorder="1" applyAlignment="1">
      <alignment horizontal="left" vertical="center" wrapText="1"/>
    </xf>
    <xf numFmtId="0" fontId="2" fillId="4" borderId="53" xfId="0" applyFont="1" applyFill="1" applyBorder="1" applyAlignment="1">
      <alignment horizontal="left" vertical="center" wrapText="1"/>
    </xf>
    <xf numFmtId="0" fontId="2" fillId="0" borderId="43" xfId="0" applyFont="1" applyBorder="1" applyAlignment="1">
      <alignment vertical="center" wrapText="1"/>
    </xf>
    <xf numFmtId="0" fontId="2" fillId="5" borderId="18" xfId="0" applyFont="1" applyFill="1" applyBorder="1" applyAlignment="1">
      <alignment vertical="center" wrapText="1"/>
    </xf>
    <xf numFmtId="0" fontId="2" fillId="5" borderId="43" xfId="0" applyFont="1" applyFill="1" applyBorder="1" applyAlignment="1">
      <alignment vertical="center" wrapText="1"/>
    </xf>
    <xf numFmtId="0" fontId="2" fillId="4" borderId="44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vertical="center" wrapText="1"/>
    </xf>
    <xf numFmtId="0" fontId="2" fillId="5" borderId="45" xfId="0" applyFont="1" applyFill="1" applyBorder="1" applyAlignment="1">
      <alignment vertical="center" wrapText="1"/>
    </xf>
    <xf numFmtId="0" fontId="2" fillId="4" borderId="45" xfId="0" applyFont="1" applyFill="1" applyBorder="1" applyAlignment="1">
      <alignment vertical="center" wrapText="1"/>
    </xf>
    <xf numFmtId="0" fontId="2" fillId="5" borderId="36" xfId="0" applyFont="1" applyFill="1" applyBorder="1" applyAlignment="1">
      <alignment vertical="center" wrapText="1"/>
    </xf>
    <xf numFmtId="0" fontId="2" fillId="3" borderId="21" xfId="3" applyFont="1" applyFill="1" applyBorder="1" applyAlignment="1" applyProtection="1">
      <alignment vertical="center" wrapText="1"/>
      <protection locked="0"/>
    </xf>
    <xf numFmtId="0" fontId="2" fillId="3" borderId="36" xfId="3" applyFont="1" applyFill="1" applyBorder="1" applyAlignment="1" applyProtection="1">
      <alignment vertical="center" wrapText="1"/>
      <protection locked="0"/>
    </xf>
    <xf numFmtId="0" fontId="2" fillId="4" borderId="21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0" borderId="42" xfId="2" applyFont="1" applyBorder="1" applyAlignment="1">
      <alignment horizontal="left" vertical="center" wrapText="1"/>
    </xf>
    <xf numFmtId="0" fontId="4" fillId="0" borderId="43" xfId="0" applyFont="1" applyBorder="1" applyAlignment="1">
      <alignment vertical="center" wrapText="1"/>
    </xf>
    <xf numFmtId="0" fontId="2" fillId="5" borderId="49" xfId="0" applyFont="1" applyFill="1" applyBorder="1" applyAlignment="1">
      <alignment vertical="center" wrapText="1"/>
    </xf>
    <xf numFmtId="0" fontId="2" fillId="5" borderId="35" xfId="0" applyFont="1" applyFill="1" applyBorder="1" applyAlignment="1">
      <alignment vertical="center" wrapText="1"/>
    </xf>
    <xf numFmtId="0" fontId="2" fillId="5" borderId="50" xfId="0" applyFont="1" applyFill="1" applyBorder="1" applyAlignment="1">
      <alignment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vertical="center" wrapText="1"/>
    </xf>
    <xf numFmtId="0" fontId="2" fillId="3" borderId="17" xfId="3" applyFont="1" applyFill="1" applyBorder="1" applyAlignment="1" applyProtection="1">
      <alignment horizontal="left" vertical="center" wrapText="1"/>
      <protection locked="0"/>
    </xf>
    <xf numFmtId="0" fontId="2" fillId="4" borderId="35" xfId="0" applyFont="1" applyFill="1" applyBorder="1" applyAlignment="1">
      <alignment vertical="center" wrapText="1"/>
    </xf>
    <xf numFmtId="166" fontId="3" fillId="5" borderId="4" xfId="4" applyNumberFormat="1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2" fillId="3" borderId="41" xfId="3" applyFont="1" applyFill="1" applyBorder="1" applyAlignment="1" applyProtection="1">
      <alignment vertical="center" wrapText="1"/>
      <protection locked="0"/>
    </xf>
    <xf numFmtId="0" fontId="2" fillId="4" borderId="41" xfId="0" applyFont="1" applyFill="1" applyBorder="1" applyAlignment="1">
      <alignment horizontal="center" vertical="center" wrapText="1"/>
    </xf>
    <xf numFmtId="0" fontId="2" fillId="5" borderId="46" xfId="0" applyFont="1" applyFill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48" xfId="0" applyFont="1" applyBorder="1" applyAlignment="1">
      <alignment vertical="center" wrapText="1"/>
    </xf>
    <xf numFmtId="0" fontId="2" fillId="5" borderId="48" xfId="0" applyFont="1" applyFill="1" applyBorder="1" applyAlignment="1">
      <alignment vertical="center" wrapText="1"/>
    </xf>
    <xf numFmtId="0" fontId="2" fillId="3" borderId="48" xfId="3" applyFont="1" applyFill="1" applyBorder="1" applyAlignment="1" applyProtection="1">
      <alignment vertical="center" wrapText="1"/>
      <protection locked="0"/>
    </xf>
    <xf numFmtId="0" fontId="2" fillId="4" borderId="47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16" xfId="0" applyFont="1" applyFill="1" applyBorder="1" applyAlignment="1">
      <alignment vertical="center" wrapText="1"/>
    </xf>
    <xf numFmtId="0" fontId="2" fillId="5" borderId="40" xfId="0" applyFont="1" applyFill="1" applyBorder="1" applyAlignment="1">
      <alignment vertical="center" wrapText="1"/>
    </xf>
    <xf numFmtId="166" fontId="3" fillId="5" borderId="0" xfId="4" applyNumberFormat="1" applyFont="1" applyFill="1" applyBorder="1" applyAlignment="1">
      <alignment vertical="center"/>
    </xf>
    <xf numFmtId="166" fontId="3" fillId="5" borderId="0" xfId="4" applyNumberFormat="1" applyFont="1" applyFill="1" applyBorder="1" applyAlignment="1">
      <alignment horizontal="center" vertical="center"/>
    </xf>
    <xf numFmtId="0" fontId="2" fillId="4" borderId="48" xfId="0" applyFont="1" applyFill="1" applyBorder="1" applyAlignment="1">
      <alignment horizontal="center" vertical="center" wrapText="1"/>
    </xf>
    <xf numFmtId="0" fontId="2" fillId="5" borderId="55" xfId="0" applyFont="1" applyFill="1" applyBorder="1" applyAlignment="1">
      <alignment vertical="center" wrapText="1"/>
    </xf>
    <xf numFmtId="0" fontId="2" fillId="4" borderId="46" xfId="0" applyFont="1" applyFill="1" applyBorder="1" applyAlignment="1">
      <alignment horizontal="center" vertical="center" wrapText="1"/>
    </xf>
    <xf numFmtId="0" fontId="2" fillId="3" borderId="50" xfId="3" applyFont="1" applyFill="1" applyBorder="1" applyAlignment="1" applyProtection="1">
      <alignment vertical="center" wrapText="1"/>
      <protection locked="0"/>
    </xf>
    <xf numFmtId="0" fontId="3" fillId="0" borderId="36" xfId="0" applyFont="1" applyBorder="1" applyAlignment="1">
      <alignment vertical="center" wrapText="1"/>
    </xf>
    <xf numFmtId="0" fontId="2" fillId="4" borderId="21" xfId="0" applyFont="1" applyFill="1" applyBorder="1" applyAlignment="1">
      <alignment horizontal="left" vertical="center" wrapText="1"/>
    </xf>
    <xf numFmtId="0" fontId="2" fillId="4" borderId="47" xfId="0" applyFont="1" applyFill="1" applyBorder="1" applyAlignment="1">
      <alignment horizontal="left" vertical="center" wrapText="1"/>
    </xf>
    <xf numFmtId="0" fontId="2" fillId="4" borderId="3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vertical="center" wrapText="1"/>
    </xf>
    <xf numFmtId="0" fontId="2" fillId="4" borderId="40" xfId="0" applyFont="1" applyFill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49" xfId="0" applyFont="1" applyBorder="1" applyAlignment="1">
      <alignment vertical="center" wrapText="1"/>
    </xf>
    <xf numFmtId="0" fontId="2" fillId="3" borderId="18" xfId="3" applyFill="1" applyBorder="1" applyAlignment="1" applyProtection="1">
      <alignment vertical="center" wrapText="1"/>
      <protection locked="0"/>
    </xf>
    <xf numFmtId="0" fontId="2" fillId="3" borderId="49" xfId="3" applyFont="1" applyFill="1" applyBorder="1" applyAlignment="1" applyProtection="1">
      <alignment vertical="center" wrapText="1"/>
      <protection locked="0"/>
    </xf>
    <xf numFmtId="0" fontId="2" fillId="4" borderId="23" xfId="0" applyFont="1" applyFill="1" applyBorder="1" applyAlignment="1">
      <alignment horizontal="center" vertical="center" wrapText="1"/>
    </xf>
    <xf numFmtId="0" fontId="2" fillId="4" borderId="56" xfId="0" applyFont="1" applyFill="1" applyBorder="1" applyAlignment="1">
      <alignment horizontal="center" vertical="center" wrapText="1"/>
    </xf>
    <xf numFmtId="0" fontId="2" fillId="3" borderId="17" xfId="3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0" fontId="16" fillId="0" borderId="18" xfId="2" applyFont="1" applyBorder="1" applyAlignment="1">
      <alignment horizontal="center" vertical="center" wrapText="1"/>
    </xf>
    <xf numFmtId="164" fontId="2" fillId="2" borderId="12" xfId="3" applyNumberFormat="1" applyFont="1" applyFill="1" applyBorder="1" applyAlignment="1">
      <alignment horizontal="center" vertical="center" wrapText="1"/>
    </xf>
    <xf numFmtId="164" fontId="3" fillId="6" borderId="12" xfId="3" applyNumberFormat="1" applyFont="1" applyFill="1" applyBorder="1" applyAlignment="1">
      <alignment horizontal="center" vertical="center" wrapText="1"/>
    </xf>
    <xf numFmtId="164" fontId="3" fillId="6" borderId="29" xfId="3" applyNumberFormat="1" applyFont="1" applyFill="1" applyBorder="1" applyAlignment="1">
      <alignment horizontal="center" vertical="center" wrapText="1"/>
    </xf>
    <xf numFmtId="49" fontId="3" fillId="6" borderId="23" xfId="3" applyNumberFormat="1" applyFont="1" applyFill="1" applyBorder="1" applyAlignment="1">
      <alignment horizontal="center" vertical="center" wrapText="1"/>
    </xf>
    <xf numFmtId="49" fontId="3" fillId="6" borderId="30" xfId="3" applyNumberFormat="1" applyFont="1" applyFill="1" applyBorder="1" applyAlignment="1">
      <alignment horizontal="center" vertical="center" wrapText="1"/>
    </xf>
    <xf numFmtId="49" fontId="3" fillId="6" borderId="21" xfId="3" applyNumberFormat="1" applyFont="1" applyFill="1" applyBorder="1" applyAlignment="1">
      <alignment horizontal="center" vertical="center" wrapText="1"/>
    </xf>
    <xf numFmtId="49" fontId="3" fillId="6" borderId="36" xfId="3" applyNumberFormat="1" applyFont="1" applyFill="1" applyBorder="1" applyAlignment="1">
      <alignment horizontal="center" vertical="center" wrapText="1"/>
    </xf>
    <xf numFmtId="3" fontId="3" fillId="6" borderId="21" xfId="3" applyNumberFormat="1" applyFont="1" applyFill="1" applyBorder="1" applyAlignment="1">
      <alignment horizontal="center" vertical="center" wrapText="1"/>
    </xf>
    <xf numFmtId="3" fontId="3" fillId="6" borderId="32" xfId="3" applyNumberFormat="1" applyFont="1" applyFill="1" applyBorder="1" applyAlignment="1">
      <alignment horizontal="center" vertical="center" wrapText="1"/>
    </xf>
    <xf numFmtId="3" fontId="6" fillId="6" borderId="22" xfId="3" applyNumberFormat="1" applyFont="1" applyFill="1" applyBorder="1" applyAlignment="1">
      <alignment horizontal="center" vertical="center" wrapText="1"/>
    </xf>
    <xf numFmtId="3" fontId="6" fillId="6" borderId="24" xfId="3" applyNumberFormat="1" applyFont="1" applyFill="1" applyBorder="1" applyAlignment="1">
      <alignment horizontal="center" vertical="center" wrapText="1"/>
    </xf>
    <xf numFmtId="3" fontId="6" fillId="6" borderId="17" xfId="3" applyNumberFormat="1" applyFont="1" applyFill="1" applyBorder="1" applyAlignment="1">
      <alignment horizontal="center" vertical="center" wrapText="1"/>
    </xf>
    <xf numFmtId="3" fontId="3" fillId="6" borderId="33" xfId="3" applyNumberFormat="1" applyFont="1" applyFill="1" applyBorder="1" applyAlignment="1">
      <alignment horizontal="center" vertical="center" wrapText="1"/>
    </xf>
    <xf numFmtId="49" fontId="3" fillId="6" borderId="18" xfId="3" applyNumberFormat="1" applyFont="1" applyFill="1" applyBorder="1" applyAlignment="1">
      <alignment horizontal="center" vertical="center" wrapText="1"/>
    </xf>
    <xf numFmtId="49" fontId="3" fillId="6" borderId="31" xfId="3" applyNumberFormat="1" applyFont="1" applyFill="1" applyBorder="1" applyAlignment="1">
      <alignment horizontal="center" vertical="center" wrapText="1"/>
    </xf>
    <xf numFmtId="49" fontId="3" fillId="6" borderId="6" xfId="3" applyNumberFormat="1" applyFont="1" applyFill="1" applyBorder="1" applyAlignment="1">
      <alignment horizontal="center" vertical="center" wrapText="1"/>
    </xf>
    <xf numFmtId="49" fontId="3" fillId="6" borderId="28" xfId="3" applyNumberFormat="1" applyFont="1" applyFill="1" applyBorder="1" applyAlignment="1">
      <alignment horizontal="center" vertical="center" wrapText="1"/>
    </xf>
    <xf numFmtId="49" fontId="3" fillId="6" borderId="12" xfId="3" applyNumberFormat="1" applyFont="1" applyFill="1" applyBorder="1" applyAlignment="1">
      <alignment horizontal="center" vertical="center" wrapText="1"/>
    </xf>
    <xf numFmtId="49" fontId="3" fillId="6" borderId="29" xfId="3" applyNumberFormat="1" applyFont="1" applyFill="1" applyBorder="1" applyAlignment="1">
      <alignment horizontal="center" vertical="center" wrapText="1"/>
    </xf>
    <xf numFmtId="49" fontId="3" fillId="6" borderId="32" xfId="3" applyNumberFormat="1" applyFont="1" applyFill="1" applyBorder="1" applyAlignment="1">
      <alignment horizontal="center" vertical="center" wrapText="1"/>
    </xf>
    <xf numFmtId="165" fontId="3" fillId="6" borderId="17" xfId="3" applyNumberFormat="1" applyFont="1" applyFill="1" applyBorder="1" applyAlignment="1">
      <alignment horizontal="center" vertical="center" wrapText="1"/>
    </xf>
    <xf numFmtId="165" fontId="3" fillId="6" borderId="33" xfId="3" applyNumberFormat="1" applyFont="1" applyFill="1" applyBorder="1" applyAlignment="1">
      <alignment horizontal="center" vertical="center" wrapText="1"/>
    </xf>
    <xf numFmtId="49" fontId="14" fillId="0" borderId="20" xfId="2" applyNumberFormat="1" applyFont="1" applyBorder="1" applyAlignment="1">
      <alignment horizontal="left" vertical="center" wrapText="1"/>
    </xf>
    <xf numFmtId="49" fontId="14" fillId="0" borderId="57" xfId="2" applyNumberFormat="1" applyFont="1" applyBorder="1" applyAlignment="1">
      <alignment horizontal="left" vertical="center" wrapText="1"/>
    </xf>
    <xf numFmtId="49" fontId="14" fillId="0" borderId="58" xfId="2" applyNumberFormat="1" applyFont="1" applyBorder="1" applyAlignment="1">
      <alignment horizontal="left" vertical="center" wrapText="1"/>
    </xf>
    <xf numFmtId="49" fontId="14" fillId="0" borderId="5" xfId="2" applyNumberFormat="1" applyFont="1" applyBorder="1" applyAlignment="1">
      <alignment horizontal="left" vertical="center" wrapText="1"/>
    </xf>
    <xf numFmtId="49" fontId="14" fillId="0" borderId="4" xfId="2" applyNumberFormat="1" applyFont="1" applyBorder="1" applyAlignment="1">
      <alignment horizontal="left" vertical="center" wrapText="1"/>
    </xf>
    <xf numFmtId="49" fontId="14" fillId="0" borderId="59" xfId="2" applyNumberFormat="1" applyFont="1" applyBorder="1" applyAlignment="1">
      <alignment horizontal="left" vertical="center" wrapText="1"/>
    </xf>
    <xf numFmtId="49" fontId="3" fillId="4" borderId="22" xfId="3" applyNumberFormat="1" applyFont="1" applyFill="1" applyBorder="1" applyAlignment="1">
      <alignment horizontal="left" vertical="center" wrapText="1"/>
    </xf>
    <xf numFmtId="49" fontId="3" fillId="4" borderId="24" xfId="3" applyNumberFormat="1" applyFont="1" applyFill="1" applyBorder="1" applyAlignment="1">
      <alignment horizontal="left" vertical="center" wrapText="1"/>
    </xf>
    <xf numFmtId="49" fontId="3" fillId="4" borderId="37" xfId="3" applyNumberFormat="1" applyFont="1" applyFill="1" applyBorder="1" applyAlignment="1">
      <alignment horizontal="left" vertical="center" wrapText="1"/>
    </xf>
    <xf numFmtId="164" fontId="14" fillId="7" borderId="11" xfId="2" applyNumberFormat="1" applyFont="1" applyFill="1" applyBorder="1" applyAlignment="1" applyProtection="1">
      <alignment horizontal="left" vertical="center"/>
      <protection locked="0"/>
    </xf>
    <xf numFmtId="164" fontId="14" fillId="7" borderId="10" xfId="2" applyNumberFormat="1" applyFont="1" applyFill="1" applyBorder="1" applyAlignment="1" applyProtection="1">
      <alignment horizontal="left" vertical="center"/>
      <protection locked="0"/>
    </xf>
    <xf numFmtId="0" fontId="12" fillId="0" borderId="0" xfId="3" applyFont="1" applyAlignment="1">
      <alignment horizontal="left" vertical="center"/>
    </xf>
    <xf numFmtId="0" fontId="3" fillId="4" borderId="22" xfId="3" applyFont="1" applyFill="1" applyBorder="1" applyAlignment="1">
      <alignment horizontal="left" vertical="center" wrapText="1"/>
    </xf>
    <xf numFmtId="0" fontId="3" fillId="4" borderId="19" xfId="3" applyFont="1" applyFill="1" applyBorder="1" applyAlignment="1">
      <alignment horizontal="left" vertical="center" wrapText="1"/>
    </xf>
    <xf numFmtId="49" fontId="3" fillId="4" borderId="9" xfId="3" applyNumberFormat="1" applyFont="1" applyFill="1" applyBorder="1" applyAlignment="1">
      <alignment horizontal="left" vertical="center" wrapText="1"/>
    </xf>
    <xf numFmtId="49" fontId="3" fillId="4" borderId="7" xfId="3" applyNumberFormat="1" applyFont="1" applyFill="1" applyBorder="1" applyAlignment="1">
      <alignment horizontal="left" vertical="center" wrapText="1"/>
    </xf>
    <xf numFmtId="0" fontId="3" fillId="4" borderId="22" xfId="3" applyFont="1" applyFill="1" applyBorder="1" applyAlignment="1">
      <alignment horizontal="center" vertical="center" wrapText="1"/>
    </xf>
    <xf numFmtId="0" fontId="3" fillId="4" borderId="24" xfId="3" applyFont="1" applyFill="1" applyBorder="1" applyAlignment="1">
      <alignment horizontal="center" vertical="center" wrapText="1"/>
    </xf>
    <xf numFmtId="0" fontId="3" fillId="4" borderId="9" xfId="3" applyFont="1" applyFill="1" applyBorder="1" applyAlignment="1">
      <alignment horizontal="left" vertical="center" wrapText="1"/>
    </xf>
    <xf numFmtId="0" fontId="3" fillId="4" borderId="7" xfId="3" applyFont="1" applyFill="1" applyBorder="1" applyAlignment="1">
      <alignment horizontal="left" vertical="center" wrapText="1"/>
    </xf>
    <xf numFmtId="49" fontId="3" fillId="6" borderId="13" xfId="3" applyNumberFormat="1" applyFont="1" applyFill="1" applyBorder="1" applyAlignment="1">
      <alignment horizontal="center" vertical="center" wrapText="1"/>
    </xf>
    <xf numFmtId="49" fontId="3" fillId="6" borderId="27" xfId="3" applyNumberFormat="1" applyFont="1" applyFill="1" applyBorder="1" applyAlignment="1">
      <alignment horizontal="center" vertical="center" wrapText="1"/>
    </xf>
    <xf numFmtId="166" fontId="3" fillId="6" borderId="6" xfId="3" applyNumberFormat="1" applyFont="1" applyFill="1" applyBorder="1" applyAlignment="1">
      <alignment horizontal="center" vertical="center" wrapText="1"/>
    </xf>
    <xf numFmtId="166" fontId="3" fillId="6" borderId="28" xfId="3" applyNumberFormat="1" applyFont="1" applyFill="1" applyBorder="1" applyAlignment="1">
      <alignment horizontal="center" vertical="center" wrapText="1"/>
    </xf>
    <xf numFmtId="0" fontId="3" fillId="4" borderId="5" xfId="3" applyFont="1" applyFill="1" applyBorder="1" applyAlignment="1">
      <alignment horizontal="left" vertical="center" wrapText="1"/>
    </xf>
    <xf numFmtId="0" fontId="3" fillId="4" borderId="4" xfId="3" applyFont="1" applyFill="1" applyBorder="1" applyAlignment="1">
      <alignment horizontal="left" vertical="center" wrapText="1"/>
    </xf>
    <xf numFmtId="49" fontId="3" fillId="6" borderId="13" xfId="3" applyNumberFormat="1" applyFont="1" applyFill="1" applyBorder="1" applyAlignment="1">
      <alignment horizontal="left" vertical="center" wrapText="1"/>
    </xf>
    <xf numFmtId="49" fontId="3" fillId="6" borderId="27" xfId="3" applyNumberFormat="1" applyFont="1" applyFill="1" applyBorder="1" applyAlignment="1">
      <alignment horizontal="left" vertical="center" wrapText="1"/>
    </xf>
    <xf numFmtId="3" fontId="2" fillId="8" borderId="15" xfId="2" applyNumberFormat="1" applyFont="1" applyFill="1" applyBorder="1" applyAlignment="1">
      <alignment horizontal="center" vertical="center" wrapText="1"/>
    </xf>
    <xf numFmtId="0" fontId="2" fillId="8" borderId="49" xfId="2" applyFont="1" applyFill="1" applyBorder="1" applyAlignment="1">
      <alignment horizontal="center" vertical="center" wrapText="1"/>
    </xf>
    <xf numFmtId="0" fontId="2" fillId="8" borderId="50" xfId="2" applyFont="1" applyFill="1" applyBorder="1" applyAlignment="1">
      <alignment horizontal="center" vertical="center" wrapText="1"/>
    </xf>
    <xf numFmtId="167" fontId="2" fillId="2" borderId="13" xfId="3" applyNumberFormat="1" applyFill="1" applyBorder="1" applyAlignment="1" applyProtection="1">
      <alignment horizontal="center" vertical="center" wrapText="1"/>
      <protection locked="0"/>
    </xf>
    <xf numFmtId="167" fontId="2" fillId="2" borderId="16" xfId="3" applyNumberFormat="1" applyFill="1" applyBorder="1" applyAlignment="1" applyProtection="1">
      <alignment horizontal="center" vertical="center" wrapText="1"/>
      <protection locked="0"/>
    </xf>
  </cellXfs>
  <cellStyles count="5">
    <cellStyle name="Prozent" xfId="1" builtinId="5"/>
    <cellStyle name="Standard" xfId="0" builtinId="0"/>
    <cellStyle name="Standard 2" xfId="2" xr:uid="{8BDF543F-3744-4015-A0A5-6B72DE1E6859}"/>
    <cellStyle name="Standard 2 2" xfId="3" xr:uid="{C227C2A0-98F4-4FCE-BC02-C015B0188525}"/>
    <cellStyle name="Standard 3" xfId="4" xr:uid="{3E62A288-9E92-4A93-87F2-B6A40FFCEA74}"/>
  </cellStyles>
  <dxfs count="11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646BD-00FE-4CC9-89CF-A03055BDFACA}">
  <dimension ref="A1:Y63"/>
  <sheetViews>
    <sheetView tabSelected="1" workbookViewId="0">
      <pane xSplit="5" ySplit="6" topLeftCell="F8" activePane="bottomRight" state="frozen"/>
      <selection pane="topRight" activeCell="F1" sqref="F1"/>
      <selection pane="bottomLeft" activeCell="A5" sqref="A5"/>
      <selection pane="bottomRight" activeCell="F8" sqref="F8"/>
    </sheetView>
  </sheetViews>
  <sheetFormatPr baseColWidth="10" defaultColWidth="8.25" defaultRowHeight="12.75" x14ac:dyDescent="0.2"/>
  <cols>
    <col min="1" max="1" width="5.75" style="12" customWidth="1"/>
    <col min="2" max="2" width="10.75" style="11" hidden="1" customWidth="1"/>
    <col min="3" max="3" width="32.5" style="9" customWidth="1"/>
    <col min="4" max="4" width="35.25" style="10" customWidth="1"/>
    <col min="5" max="5" width="19" style="65" customWidth="1"/>
    <col min="6" max="6" width="10.125" style="10" customWidth="1"/>
    <col min="7" max="7" width="10" style="10" customWidth="1"/>
    <col min="8" max="8" width="22" style="10" customWidth="1"/>
    <col min="9" max="9" width="26.375" style="10" customWidth="1"/>
    <col min="10" max="10" width="9.25" style="12" customWidth="1"/>
    <col min="11" max="11" width="6.75" style="10" customWidth="1"/>
    <col min="12" max="12" width="7.5" style="10" customWidth="1"/>
    <col min="13" max="13" width="16" style="9" customWidth="1"/>
    <col min="14" max="14" width="25" style="9" customWidth="1"/>
    <col min="15" max="15" width="13.625" style="8" customWidth="1"/>
    <col min="16" max="16" width="17" style="7" customWidth="1"/>
    <col min="17" max="17" width="7.375" style="4" customWidth="1"/>
    <col min="18" max="18" width="10.75" style="4" customWidth="1"/>
    <col min="19" max="19" width="9.625" style="103" customWidth="1"/>
    <col min="20" max="20" width="11" style="6" customWidth="1"/>
    <col min="21" max="21" width="11.625" style="6" customWidth="1"/>
    <col min="22" max="22" width="9.75" style="5" customWidth="1"/>
    <col min="23" max="23" width="10.75" style="4" customWidth="1"/>
    <col min="24" max="24" width="14" style="3" customWidth="1"/>
    <col min="25" max="25" width="15.5" style="2" customWidth="1"/>
    <col min="26" max="16384" width="8.25" style="1"/>
  </cols>
  <sheetData>
    <row r="1" spans="1:25" s="26" customFormat="1" ht="23.25" x14ac:dyDescent="0.2">
      <c r="A1" s="315" t="s">
        <v>22</v>
      </c>
      <c r="B1" s="315"/>
      <c r="C1" s="315"/>
      <c r="D1" s="315"/>
      <c r="E1" s="63"/>
      <c r="F1" s="87"/>
      <c r="G1" s="88" t="s">
        <v>136</v>
      </c>
      <c r="I1" s="34"/>
      <c r="J1" s="29"/>
      <c r="K1" s="33"/>
      <c r="L1" s="33"/>
      <c r="M1" s="32"/>
      <c r="N1" s="32"/>
      <c r="O1" s="31"/>
      <c r="P1" s="30"/>
      <c r="Q1" s="76"/>
      <c r="R1" s="76"/>
      <c r="S1" s="102"/>
      <c r="T1" s="81"/>
      <c r="U1" s="82"/>
      <c r="V1" s="29"/>
      <c r="X1" s="28"/>
      <c r="Y1" s="27"/>
    </row>
    <row r="2" spans="1:25" s="26" customFormat="1" ht="23.25" x14ac:dyDescent="0.2">
      <c r="A2" s="69"/>
      <c r="B2" s="69"/>
      <c r="C2" s="69"/>
      <c r="D2" s="69"/>
      <c r="E2" s="69"/>
      <c r="G2" s="89" t="s">
        <v>137</v>
      </c>
      <c r="I2" s="69"/>
      <c r="J2" s="29"/>
      <c r="K2" s="33"/>
      <c r="L2" s="33"/>
      <c r="M2" s="32"/>
      <c r="N2" s="32"/>
      <c r="O2" s="31"/>
      <c r="P2" s="30"/>
      <c r="Q2" s="76"/>
      <c r="R2" s="76"/>
      <c r="S2" s="102"/>
      <c r="T2" s="81"/>
      <c r="U2" s="82"/>
      <c r="V2" s="29"/>
      <c r="X2" s="28"/>
      <c r="Y2" s="27"/>
    </row>
    <row r="3" spans="1:25" s="26" customFormat="1" ht="24" thickBot="1" x14ac:dyDescent="0.25">
      <c r="A3" s="69"/>
      <c r="B3" s="69"/>
      <c r="C3" s="69"/>
      <c r="D3" s="69"/>
      <c r="E3" s="69"/>
      <c r="I3" s="69"/>
      <c r="J3" s="29"/>
      <c r="K3" s="33"/>
      <c r="L3" s="33"/>
      <c r="M3" s="32"/>
      <c r="N3" s="32"/>
      <c r="O3" s="31"/>
      <c r="P3" s="30"/>
      <c r="Q3" s="76"/>
      <c r="R3" s="76"/>
      <c r="S3" s="102"/>
      <c r="T3" s="81"/>
      <c r="U3" s="82"/>
      <c r="V3" s="29"/>
      <c r="X3" s="28"/>
      <c r="Y3" s="27"/>
    </row>
    <row r="4" spans="1:25" ht="70.150000000000006" customHeight="1" thickBot="1" x14ac:dyDescent="0.25">
      <c r="A4" s="60"/>
      <c r="B4" s="25"/>
      <c r="C4" s="24"/>
      <c r="D4" s="24"/>
      <c r="E4" s="316" t="s">
        <v>168</v>
      </c>
      <c r="F4" s="318" t="s">
        <v>21</v>
      </c>
      <c r="G4" s="319"/>
      <c r="H4" s="310" t="s">
        <v>167</v>
      </c>
      <c r="I4" s="52" t="s">
        <v>20</v>
      </c>
      <c r="J4" s="320" t="s">
        <v>19</v>
      </c>
      <c r="K4" s="322" t="s">
        <v>18</v>
      </c>
      <c r="L4" s="323"/>
      <c r="M4" s="22"/>
      <c r="N4" s="22"/>
      <c r="O4" s="21"/>
      <c r="P4" s="20"/>
      <c r="Q4" s="18"/>
      <c r="R4" s="18"/>
      <c r="V4" s="19"/>
      <c r="W4" s="18"/>
    </row>
    <row r="5" spans="1:25" s="17" customFormat="1" ht="59.45" customHeight="1" thickBot="1" x14ac:dyDescent="0.25">
      <c r="A5" s="324" t="s">
        <v>17</v>
      </c>
      <c r="B5" s="326" t="s">
        <v>16</v>
      </c>
      <c r="C5" s="297" t="s">
        <v>15</v>
      </c>
      <c r="D5" s="299" t="s">
        <v>14</v>
      </c>
      <c r="E5" s="317"/>
      <c r="F5" s="318" t="s">
        <v>162</v>
      </c>
      <c r="G5" s="319"/>
      <c r="H5" s="311"/>
      <c r="I5" s="310" t="s">
        <v>166</v>
      </c>
      <c r="J5" s="321"/>
      <c r="K5" s="328" t="s">
        <v>13</v>
      </c>
      <c r="L5" s="329"/>
      <c r="M5" s="330" t="s">
        <v>143</v>
      </c>
      <c r="N5" s="297" t="s">
        <v>12</v>
      </c>
      <c r="O5" s="297" t="s">
        <v>11</v>
      </c>
      <c r="P5" s="299" t="s">
        <v>10</v>
      </c>
      <c r="Q5" s="287" t="s">
        <v>8</v>
      </c>
      <c r="R5" s="285" t="s">
        <v>9</v>
      </c>
      <c r="S5" s="291" t="s">
        <v>6</v>
      </c>
      <c r="T5" s="289" t="s">
        <v>7</v>
      </c>
      <c r="U5" s="293" t="s">
        <v>5</v>
      </c>
      <c r="V5" s="295" t="s">
        <v>135</v>
      </c>
      <c r="W5" s="287" t="s">
        <v>4</v>
      </c>
      <c r="X5" s="302" t="s">
        <v>3</v>
      </c>
      <c r="Y5" s="283" t="s">
        <v>2</v>
      </c>
    </row>
    <row r="6" spans="1:25" s="17" customFormat="1" ht="15" customHeight="1" thickBot="1" x14ac:dyDescent="0.25">
      <c r="A6" s="325"/>
      <c r="B6" s="327"/>
      <c r="C6" s="298"/>
      <c r="D6" s="300"/>
      <c r="E6" s="317"/>
      <c r="F6" s="23" t="s">
        <v>1</v>
      </c>
      <c r="G6" s="23" t="s">
        <v>0</v>
      </c>
      <c r="H6" s="312"/>
      <c r="I6" s="311"/>
      <c r="J6" s="321"/>
      <c r="K6" s="23" t="s">
        <v>1</v>
      </c>
      <c r="L6" s="38" t="s">
        <v>0</v>
      </c>
      <c r="M6" s="331"/>
      <c r="N6" s="298"/>
      <c r="O6" s="298"/>
      <c r="P6" s="300"/>
      <c r="Q6" s="288"/>
      <c r="R6" s="286"/>
      <c r="S6" s="292"/>
      <c r="T6" s="290"/>
      <c r="U6" s="294"/>
      <c r="V6" s="296"/>
      <c r="W6" s="301"/>
      <c r="X6" s="303"/>
      <c r="Y6" s="284"/>
    </row>
    <row r="7" spans="1:25" s="14" customFormat="1" ht="15.75" thickBot="1" x14ac:dyDescent="0.25">
      <c r="A7" s="66" t="s">
        <v>32</v>
      </c>
      <c r="B7" s="67"/>
      <c r="C7" s="67"/>
      <c r="D7" s="67"/>
      <c r="E7" s="67"/>
      <c r="F7" s="67"/>
      <c r="G7" s="67"/>
      <c r="H7" s="67"/>
      <c r="I7" s="67"/>
      <c r="J7" s="74"/>
      <c r="K7" s="67"/>
      <c r="L7" s="67"/>
      <c r="M7" s="67"/>
      <c r="N7" s="67"/>
      <c r="O7" s="67"/>
      <c r="P7" s="67"/>
      <c r="Q7" s="74"/>
      <c r="R7" s="74"/>
      <c r="S7" s="74"/>
      <c r="T7" s="74"/>
      <c r="U7" s="74"/>
      <c r="V7" s="74"/>
      <c r="W7" s="67"/>
      <c r="X7" s="67"/>
      <c r="Y7" s="68"/>
    </row>
    <row r="8" spans="1:25" ht="38.25" x14ac:dyDescent="0.2">
      <c r="A8" s="57">
        <v>1</v>
      </c>
      <c r="B8" s="16" t="s">
        <v>23</v>
      </c>
      <c r="C8" s="16" t="s">
        <v>130</v>
      </c>
      <c r="D8" s="16" t="s">
        <v>131</v>
      </c>
      <c r="E8" s="104" t="s">
        <v>138</v>
      </c>
      <c r="F8" s="127"/>
      <c r="G8" s="128"/>
      <c r="H8" s="114"/>
      <c r="I8" s="133"/>
      <c r="J8" s="114"/>
      <c r="K8" s="136"/>
      <c r="L8" s="137"/>
      <c r="M8" s="115"/>
      <c r="N8" s="39"/>
      <c r="O8" s="40"/>
      <c r="P8" s="108"/>
      <c r="Q8" s="144" t="s">
        <v>25</v>
      </c>
      <c r="R8" s="145">
        <v>1000</v>
      </c>
      <c r="S8" s="146" t="s">
        <v>25</v>
      </c>
      <c r="T8" s="118"/>
      <c r="U8" s="153">
        <v>3400000</v>
      </c>
      <c r="V8" s="121" t="s">
        <v>26</v>
      </c>
      <c r="W8" s="157"/>
      <c r="X8" s="124" t="e">
        <f t="shared" ref="X8:X13" si="0">W8/T8</f>
        <v>#DIV/0!</v>
      </c>
      <c r="Y8" s="45" t="e">
        <f t="shared" ref="Y8:Y13" si="1">U8*X8</f>
        <v>#DIV/0!</v>
      </c>
    </row>
    <row r="9" spans="1:25" ht="38.25" x14ac:dyDescent="0.2">
      <c r="A9" s="53">
        <v>2</v>
      </c>
      <c r="B9" s="13" t="s">
        <v>28</v>
      </c>
      <c r="C9" s="13" t="s">
        <v>127</v>
      </c>
      <c r="D9" s="13" t="s">
        <v>120</v>
      </c>
      <c r="E9" s="105" t="s">
        <v>24</v>
      </c>
      <c r="F9" s="129"/>
      <c r="G9" s="130"/>
      <c r="H9" s="114"/>
      <c r="I9" s="134"/>
      <c r="J9" s="114"/>
      <c r="K9" s="138"/>
      <c r="L9" s="139"/>
      <c r="M9" s="116"/>
      <c r="N9" s="36"/>
      <c r="O9" s="37"/>
      <c r="P9" s="109"/>
      <c r="Q9" s="147" t="s">
        <v>25</v>
      </c>
      <c r="R9" s="84">
        <v>1000</v>
      </c>
      <c r="S9" s="148" t="s">
        <v>25</v>
      </c>
      <c r="T9" s="119"/>
      <c r="U9" s="154">
        <v>80000</v>
      </c>
      <c r="V9" s="122" t="s">
        <v>26</v>
      </c>
      <c r="W9" s="158"/>
      <c r="X9" s="125" t="e">
        <f>W9/T9</f>
        <v>#DIV/0!</v>
      </c>
      <c r="Y9" s="46" t="e">
        <f>U9*X9</f>
        <v>#DIV/0!</v>
      </c>
    </row>
    <row r="10" spans="1:25" ht="38.25" x14ac:dyDescent="0.2">
      <c r="A10" s="53">
        <v>3</v>
      </c>
      <c r="B10" s="13" t="s">
        <v>29</v>
      </c>
      <c r="C10" s="13" t="s">
        <v>124</v>
      </c>
      <c r="D10" s="13" t="s">
        <v>126</v>
      </c>
      <c r="E10" s="105" t="s">
        <v>24</v>
      </c>
      <c r="F10" s="129"/>
      <c r="G10" s="130"/>
      <c r="H10" s="114"/>
      <c r="I10" s="134"/>
      <c r="J10" s="114"/>
      <c r="K10" s="138"/>
      <c r="L10" s="139"/>
      <c r="M10" s="116"/>
      <c r="N10" s="36"/>
      <c r="O10" s="37"/>
      <c r="P10" s="109"/>
      <c r="Q10" s="147" t="s">
        <v>25</v>
      </c>
      <c r="R10" s="84">
        <v>1000</v>
      </c>
      <c r="S10" s="148" t="s">
        <v>25</v>
      </c>
      <c r="T10" s="119"/>
      <c r="U10" s="154">
        <v>100000</v>
      </c>
      <c r="V10" s="122" t="s">
        <v>26</v>
      </c>
      <c r="W10" s="158"/>
      <c r="X10" s="125" t="e">
        <f>W10/T10</f>
        <v>#DIV/0!</v>
      </c>
      <c r="Y10" s="46" t="e">
        <f>U10*X10</f>
        <v>#DIV/0!</v>
      </c>
    </row>
    <row r="11" spans="1:25" ht="51" x14ac:dyDescent="0.2">
      <c r="A11" s="53">
        <v>4</v>
      </c>
      <c r="B11" s="13" t="s">
        <v>30</v>
      </c>
      <c r="C11" s="13" t="s">
        <v>123</v>
      </c>
      <c r="D11" s="13" t="s">
        <v>163</v>
      </c>
      <c r="E11" s="105" t="s">
        <v>24</v>
      </c>
      <c r="F11" s="129"/>
      <c r="G11" s="130"/>
      <c r="H11" s="114"/>
      <c r="I11" s="134"/>
      <c r="J11" s="114"/>
      <c r="K11" s="138"/>
      <c r="L11" s="139"/>
      <c r="M11" s="116"/>
      <c r="N11" s="36"/>
      <c r="O11" s="37"/>
      <c r="P11" s="109"/>
      <c r="Q11" s="147" t="s">
        <v>25</v>
      </c>
      <c r="R11" s="84">
        <v>1000</v>
      </c>
      <c r="S11" s="148" t="s">
        <v>25</v>
      </c>
      <c r="T11" s="119"/>
      <c r="U11" s="154">
        <v>1200000</v>
      </c>
      <c r="V11" s="122" t="s">
        <v>26</v>
      </c>
      <c r="W11" s="158"/>
      <c r="X11" s="125" t="e">
        <f>W11/T11</f>
        <v>#DIV/0!</v>
      </c>
      <c r="Y11" s="46" t="e">
        <f>U11*X11</f>
        <v>#DIV/0!</v>
      </c>
    </row>
    <row r="12" spans="1:25" ht="38.25" x14ac:dyDescent="0.2">
      <c r="A12" s="61">
        <v>5</v>
      </c>
      <c r="B12" s="41" t="s">
        <v>31</v>
      </c>
      <c r="C12" s="41" t="s">
        <v>122</v>
      </c>
      <c r="D12" s="41" t="s">
        <v>125</v>
      </c>
      <c r="E12" s="106" t="s">
        <v>24</v>
      </c>
      <c r="F12" s="129"/>
      <c r="G12" s="130"/>
      <c r="H12" s="114"/>
      <c r="I12" s="134"/>
      <c r="J12" s="114"/>
      <c r="K12" s="140"/>
      <c r="L12" s="141"/>
      <c r="M12" s="117"/>
      <c r="N12" s="42"/>
      <c r="O12" s="43"/>
      <c r="P12" s="110"/>
      <c r="Q12" s="149" t="s">
        <v>25</v>
      </c>
      <c r="R12" s="85">
        <v>1000</v>
      </c>
      <c r="S12" s="150" t="s">
        <v>25</v>
      </c>
      <c r="T12" s="120"/>
      <c r="U12" s="155">
        <v>70000</v>
      </c>
      <c r="V12" s="123" t="s">
        <v>26</v>
      </c>
      <c r="W12" s="159"/>
      <c r="X12" s="126" t="e">
        <f>W12/T12</f>
        <v>#DIV/0!</v>
      </c>
      <c r="Y12" s="47" t="e">
        <f>U12*X12</f>
        <v>#DIV/0!</v>
      </c>
    </row>
    <row r="13" spans="1:25" ht="39" thickBot="1" x14ac:dyDescent="0.25">
      <c r="A13" s="53">
        <v>6</v>
      </c>
      <c r="B13" s="35" t="s">
        <v>27</v>
      </c>
      <c r="C13" s="13" t="s">
        <v>128</v>
      </c>
      <c r="D13" s="13" t="s">
        <v>129</v>
      </c>
      <c r="E13" s="105" t="s">
        <v>24</v>
      </c>
      <c r="F13" s="131"/>
      <c r="G13" s="132"/>
      <c r="H13" s="114"/>
      <c r="I13" s="135"/>
      <c r="J13" s="114"/>
      <c r="K13" s="142"/>
      <c r="L13" s="143"/>
      <c r="M13" s="116"/>
      <c r="N13" s="36"/>
      <c r="O13" s="37"/>
      <c r="P13" s="109"/>
      <c r="Q13" s="151" t="s">
        <v>25</v>
      </c>
      <c r="R13" s="100">
        <v>1000</v>
      </c>
      <c r="S13" s="152" t="s">
        <v>25</v>
      </c>
      <c r="T13" s="119"/>
      <c r="U13" s="156">
        <v>2300000</v>
      </c>
      <c r="V13" s="122" t="s">
        <v>26</v>
      </c>
      <c r="W13" s="160"/>
      <c r="X13" s="125" t="e">
        <f t="shared" si="0"/>
        <v>#DIV/0!</v>
      </c>
      <c r="Y13" s="46" t="e">
        <f t="shared" si="1"/>
        <v>#DIV/0!</v>
      </c>
    </row>
    <row r="14" spans="1:25" s="14" customFormat="1" ht="15.75" thickBot="1" x14ac:dyDescent="0.25">
      <c r="A14" s="66" t="s">
        <v>33</v>
      </c>
      <c r="B14" s="67"/>
      <c r="C14" s="67"/>
      <c r="D14" s="67"/>
      <c r="E14" s="67"/>
      <c r="F14" s="67"/>
      <c r="G14" s="67"/>
      <c r="H14" s="67"/>
      <c r="I14" s="67"/>
      <c r="J14" s="74"/>
      <c r="K14" s="67"/>
      <c r="L14" s="67"/>
      <c r="M14" s="67"/>
      <c r="N14" s="67"/>
      <c r="O14" s="67"/>
      <c r="P14" s="67"/>
      <c r="Q14" s="74"/>
      <c r="R14" s="74"/>
      <c r="S14" s="74"/>
      <c r="T14" s="74"/>
      <c r="U14" s="74"/>
      <c r="V14" s="74"/>
      <c r="W14" s="67"/>
      <c r="X14" s="67"/>
      <c r="Y14" s="68"/>
    </row>
    <row r="15" spans="1:25" ht="38.25" x14ac:dyDescent="0.2">
      <c r="A15" s="53">
        <v>7</v>
      </c>
      <c r="B15" s="13" t="s">
        <v>34</v>
      </c>
      <c r="C15" s="13" t="s">
        <v>117</v>
      </c>
      <c r="D15" s="13" t="s">
        <v>120</v>
      </c>
      <c r="E15" s="105" t="s">
        <v>24</v>
      </c>
      <c r="F15" s="127"/>
      <c r="G15" s="128"/>
      <c r="H15" s="114"/>
      <c r="I15" s="133"/>
      <c r="J15" s="114"/>
      <c r="K15" s="136"/>
      <c r="L15" s="137"/>
      <c r="M15" s="212"/>
      <c r="N15" s="195"/>
      <c r="O15" s="196"/>
      <c r="P15" s="128"/>
      <c r="Q15" s="190" t="s">
        <v>25</v>
      </c>
      <c r="R15" s="84">
        <v>1000</v>
      </c>
      <c r="S15" s="162" t="s">
        <v>25</v>
      </c>
      <c r="T15" s="168"/>
      <c r="U15" s="166">
        <v>250000</v>
      </c>
      <c r="V15" s="112" t="s">
        <v>26</v>
      </c>
      <c r="W15" s="157"/>
      <c r="X15" s="125" t="e">
        <f>W15/T15</f>
        <v>#DIV/0!</v>
      </c>
      <c r="Y15" s="46" t="e">
        <f t="shared" ref="Y15:Y16" si="2">U15*X15</f>
        <v>#DIV/0!</v>
      </c>
    </row>
    <row r="16" spans="1:25" ht="38.25" x14ac:dyDescent="0.2">
      <c r="A16" s="53">
        <v>8</v>
      </c>
      <c r="B16" s="59" t="s">
        <v>36</v>
      </c>
      <c r="C16" s="13" t="s">
        <v>118</v>
      </c>
      <c r="D16" s="13" t="s">
        <v>121</v>
      </c>
      <c r="E16" s="105" t="s">
        <v>24</v>
      </c>
      <c r="F16" s="129"/>
      <c r="G16" s="130"/>
      <c r="H16" s="114"/>
      <c r="I16" s="134"/>
      <c r="J16" s="114"/>
      <c r="K16" s="138"/>
      <c r="L16" s="139"/>
      <c r="M16" s="116"/>
      <c r="N16" s="36"/>
      <c r="O16" s="37"/>
      <c r="P16" s="130"/>
      <c r="Q16" s="190" t="s">
        <v>25</v>
      </c>
      <c r="R16" s="84">
        <v>1000</v>
      </c>
      <c r="S16" s="162" t="s">
        <v>25</v>
      </c>
      <c r="T16" s="173"/>
      <c r="U16" s="166">
        <v>70000</v>
      </c>
      <c r="V16" s="112" t="s">
        <v>26</v>
      </c>
      <c r="W16" s="158"/>
      <c r="X16" s="172" t="e">
        <f>W16/T16</f>
        <v>#DIV/0!</v>
      </c>
      <c r="Y16" s="46" t="e">
        <f t="shared" si="2"/>
        <v>#DIV/0!</v>
      </c>
    </row>
    <row r="17" spans="1:25" ht="39" thickBot="1" x14ac:dyDescent="0.25">
      <c r="A17" s="57">
        <v>9</v>
      </c>
      <c r="B17" s="44" t="s">
        <v>35</v>
      </c>
      <c r="C17" s="16" t="s">
        <v>116</v>
      </c>
      <c r="D17" s="16" t="s">
        <v>119</v>
      </c>
      <c r="E17" s="104" t="s">
        <v>24</v>
      </c>
      <c r="F17" s="131"/>
      <c r="G17" s="132"/>
      <c r="H17" s="114"/>
      <c r="I17" s="135"/>
      <c r="J17" s="114"/>
      <c r="K17" s="214"/>
      <c r="L17" s="215"/>
      <c r="M17" s="213"/>
      <c r="N17" s="198"/>
      <c r="O17" s="199"/>
      <c r="P17" s="200"/>
      <c r="Q17" s="191" t="s">
        <v>25</v>
      </c>
      <c r="R17" s="83">
        <v>1000</v>
      </c>
      <c r="S17" s="161" t="s">
        <v>25</v>
      </c>
      <c r="T17" s="174"/>
      <c r="U17" s="165">
        <v>32000</v>
      </c>
      <c r="V17" s="111" t="s">
        <v>26</v>
      </c>
      <c r="W17" s="175"/>
      <c r="X17" s="124" t="e">
        <f>W17/T17</f>
        <v>#DIV/0!</v>
      </c>
      <c r="Y17" s="45" t="e">
        <f>U17*X17</f>
        <v>#DIV/0!</v>
      </c>
    </row>
    <row r="18" spans="1:25" s="14" customFormat="1" ht="15.75" thickBot="1" x14ac:dyDescent="0.25">
      <c r="A18" s="66" t="s">
        <v>37</v>
      </c>
      <c r="B18" s="67"/>
      <c r="C18" s="67"/>
      <c r="D18" s="67"/>
      <c r="E18" s="67"/>
      <c r="F18" s="67"/>
      <c r="G18" s="67"/>
      <c r="H18" s="67"/>
      <c r="I18" s="67"/>
      <c r="J18" s="74"/>
      <c r="K18" s="67"/>
      <c r="L18" s="67"/>
      <c r="M18" s="67"/>
      <c r="N18" s="67"/>
      <c r="O18" s="67"/>
      <c r="P18" s="67"/>
      <c r="Q18" s="74"/>
      <c r="R18" s="74"/>
      <c r="S18" s="74"/>
      <c r="T18" s="74"/>
      <c r="U18" s="74"/>
      <c r="V18" s="74"/>
      <c r="W18" s="67"/>
      <c r="X18" s="67"/>
      <c r="Y18" s="68"/>
    </row>
    <row r="19" spans="1:25" s="10" customFormat="1" ht="39" thickBot="1" x14ac:dyDescent="0.25">
      <c r="A19" s="62">
        <v>10</v>
      </c>
      <c r="B19" s="48">
        <v>116211</v>
      </c>
      <c r="C19" s="86" t="s">
        <v>114</v>
      </c>
      <c r="D19" s="71" t="s">
        <v>115</v>
      </c>
      <c r="E19" s="216"/>
      <c r="F19" s="220"/>
      <c r="G19" s="221"/>
      <c r="H19" s="217"/>
      <c r="I19" s="222" t="s">
        <v>169</v>
      </c>
      <c r="J19" s="218"/>
      <c r="K19" s="223"/>
      <c r="L19" s="224"/>
      <c r="M19" s="219"/>
      <c r="N19" s="209"/>
      <c r="O19" s="210"/>
      <c r="P19" s="211"/>
      <c r="Q19" s="193" t="s">
        <v>25</v>
      </c>
      <c r="R19" s="78">
        <v>500</v>
      </c>
      <c r="S19" s="164" t="s">
        <v>25</v>
      </c>
      <c r="T19" s="171"/>
      <c r="U19" s="167">
        <v>40000</v>
      </c>
      <c r="V19" s="163" t="s">
        <v>26</v>
      </c>
      <c r="W19" s="170"/>
      <c r="X19" s="124" t="e">
        <f>W19/T19</f>
        <v>#DIV/0!</v>
      </c>
      <c r="Y19" s="45" t="e">
        <f>X19*U19</f>
        <v>#DIV/0!</v>
      </c>
    </row>
    <row r="20" spans="1:25" s="14" customFormat="1" ht="15.75" thickBot="1" x14ac:dyDescent="0.25">
      <c r="A20" s="66" t="s">
        <v>71</v>
      </c>
      <c r="B20" s="67"/>
      <c r="C20" s="67"/>
      <c r="D20" s="67"/>
      <c r="E20" s="67"/>
      <c r="F20" s="67"/>
      <c r="G20" s="67"/>
      <c r="H20" s="67"/>
      <c r="I20" s="67"/>
      <c r="J20" s="74"/>
      <c r="K20" s="67"/>
      <c r="L20" s="67"/>
      <c r="M20" s="67"/>
      <c r="N20" s="67"/>
      <c r="O20" s="67"/>
      <c r="P20" s="67"/>
      <c r="Q20" s="74"/>
      <c r="R20" s="74"/>
      <c r="S20" s="74"/>
      <c r="T20" s="74"/>
      <c r="U20" s="74"/>
      <c r="V20" s="74"/>
      <c r="W20" s="67"/>
      <c r="X20" s="67"/>
      <c r="Y20" s="68"/>
    </row>
    <row r="21" spans="1:25" ht="63.75" x14ac:dyDescent="0.2">
      <c r="A21" s="53">
        <v>11</v>
      </c>
      <c r="B21" s="51" t="s">
        <v>55</v>
      </c>
      <c r="C21" s="13" t="s">
        <v>145</v>
      </c>
      <c r="D21" s="225" t="s">
        <v>144</v>
      </c>
      <c r="E21" s="133"/>
      <c r="F21" s="229"/>
      <c r="G21" s="226"/>
      <c r="H21" s="233"/>
      <c r="I21" s="228" t="s">
        <v>169</v>
      </c>
      <c r="J21" s="235"/>
      <c r="K21" s="231"/>
      <c r="L21" s="186"/>
      <c r="M21" s="127"/>
      <c r="N21" s="195"/>
      <c r="O21" s="196"/>
      <c r="P21" s="128"/>
      <c r="Q21" s="190" t="s">
        <v>25</v>
      </c>
      <c r="R21" s="84">
        <v>100</v>
      </c>
      <c r="S21" s="162" t="s">
        <v>25</v>
      </c>
      <c r="T21" s="168"/>
      <c r="U21" s="166">
        <v>4000</v>
      </c>
      <c r="V21" s="112" t="s">
        <v>26</v>
      </c>
      <c r="W21" s="157"/>
      <c r="X21" s="125" t="e">
        <f>W21/T21</f>
        <v>#DIV/0!</v>
      </c>
      <c r="Y21" s="46" t="e">
        <f>U21*X21</f>
        <v>#DIV/0!</v>
      </c>
    </row>
    <row r="22" spans="1:25" ht="51.75" thickBot="1" x14ac:dyDescent="0.25">
      <c r="A22" s="53">
        <v>12</v>
      </c>
      <c r="B22" s="51" t="s">
        <v>152</v>
      </c>
      <c r="C22" s="13" t="s">
        <v>133</v>
      </c>
      <c r="D22" s="225" t="s">
        <v>87</v>
      </c>
      <c r="E22" s="232"/>
      <c r="F22" s="230"/>
      <c r="G22" s="227"/>
      <c r="H22" s="234"/>
      <c r="I22" s="228" t="s">
        <v>169</v>
      </c>
      <c r="J22" s="236"/>
      <c r="K22" s="231"/>
      <c r="L22" s="186"/>
      <c r="M22" s="131"/>
      <c r="N22" s="55"/>
      <c r="O22" s="56"/>
      <c r="P22" s="132"/>
      <c r="Q22" s="190" t="s">
        <v>25</v>
      </c>
      <c r="R22" s="84">
        <v>250</v>
      </c>
      <c r="S22" s="162" t="s">
        <v>25</v>
      </c>
      <c r="T22" s="169"/>
      <c r="U22" s="166">
        <v>69000</v>
      </c>
      <c r="V22" s="112" t="s">
        <v>26</v>
      </c>
      <c r="W22" s="160"/>
      <c r="X22" s="125" t="e">
        <f>W22/T22</f>
        <v>#DIV/0!</v>
      </c>
      <c r="Y22" s="46" t="e">
        <f>U22*X22</f>
        <v>#DIV/0!</v>
      </c>
    </row>
    <row r="23" spans="1:25" s="14" customFormat="1" ht="15.75" thickBot="1" x14ac:dyDescent="0.25">
      <c r="A23" s="66" t="s">
        <v>39</v>
      </c>
      <c r="B23" s="67"/>
      <c r="C23" s="67"/>
      <c r="D23" s="67"/>
      <c r="E23" s="67"/>
      <c r="F23" s="67"/>
      <c r="G23" s="67"/>
      <c r="H23" s="67"/>
      <c r="I23" s="67"/>
      <c r="J23" s="74"/>
      <c r="K23" s="67"/>
      <c r="L23" s="67"/>
      <c r="M23" s="67"/>
      <c r="N23" s="67"/>
      <c r="O23" s="67"/>
      <c r="P23" s="67"/>
      <c r="Q23" s="74"/>
      <c r="R23" s="74"/>
      <c r="S23" s="74"/>
      <c r="T23" s="74"/>
      <c r="U23" s="74"/>
      <c r="V23" s="74"/>
      <c r="W23" s="67"/>
      <c r="X23" s="67"/>
      <c r="Y23" s="68"/>
    </row>
    <row r="24" spans="1:25" s="10" customFormat="1" ht="38.25" x14ac:dyDescent="0.2">
      <c r="A24" s="57">
        <v>13</v>
      </c>
      <c r="B24" s="49" t="s">
        <v>38</v>
      </c>
      <c r="C24" s="50" t="s">
        <v>111</v>
      </c>
      <c r="D24" s="237" t="s">
        <v>110</v>
      </c>
      <c r="E24" s="133"/>
      <c r="F24" s="240"/>
      <c r="G24" s="107"/>
      <c r="H24" s="233"/>
      <c r="I24" s="228" t="s">
        <v>169</v>
      </c>
      <c r="J24" s="235"/>
      <c r="K24" s="72"/>
      <c r="L24" s="188"/>
      <c r="M24" s="127"/>
      <c r="N24" s="244"/>
      <c r="O24" s="207"/>
      <c r="P24" s="208"/>
      <c r="Q24" s="191" t="s">
        <v>25</v>
      </c>
      <c r="R24" s="75">
        <v>250</v>
      </c>
      <c r="S24" s="161" t="s">
        <v>25</v>
      </c>
      <c r="T24" s="168"/>
      <c r="U24" s="165">
        <v>17500</v>
      </c>
      <c r="V24" s="111" t="s">
        <v>26</v>
      </c>
      <c r="W24" s="157"/>
      <c r="X24" s="124" t="e">
        <f>W24/T24</f>
        <v>#DIV/0!</v>
      </c>
      <c r="Y24" s="45" t="e">
        <f>U24*X24</f>
        <v>#DIV/0!</v>
      </c>
    </row>
    <row r="25" spans="1:25" ht="39" thickBot="1" x14ac:dyDescent="0.25">
      <c r="A25" s="53">
        <v>14</v>
      </c>
      <c r="B25" s="51" t="s">
        <v>40</v>
      </c>
      <c r="C25" s="13" t="s">
        <v>112</v>
      </c>
      <c r="D25" s="238" t="s">
        <v>109</v>
      </c>
      <c r="E25" s="232"/>
      <c r="F25" s="241"/>
      <c r="G25" s="239"/>
      <c r="H25" s="234"/>
      <c r="I25" s="228" t="s">
        <v>169</v>
      </c>
      <c r="J25" s="242"/>
      <c r="K25" s="72"/>
      <c r="L25" s="188"/>
      <c r="M25" s="197"/>
      <c r="N25" s="55"/>
      <c r="O25" s="56"/>
      <c r="P25" s="132"/>
      <c r="Q25" s="79" t="s">
        <v>25</v>
      </c>
      <c r="R25" s="77">
        <v>250</v>
      </c>
      <c r="S25" s="162" t="s">
        <v>25</v>
      </c>
      <c r="T25" s="169"/>
      <c r="U25" s="166">
        <v>37500</v>
      </c>
      <c r="V25" s="112" t="s">
        <v>26</v>
      </c>
      <c r="W25" s="160"/>
      <c r="X25" s="125" t="e">
        <f>W25/T25</f>
        <v>#DIV/0!</v>
      </c>
      <c r="Y25" s="46" t="e">
        <f>U25*X25</f>
        <v>#DIV/0!</v>
      </c>
    </row>
    <row r="26" spans="1:25" s="14" customFormat="1" ht="15.75" thickBot="1" x14ac:dyDescent="0.25">
      <c r="A26" s="66" t="s">
        <v>41</v>
      </c>
      <c r="B26" s="67"/>
      <c r="C26" s="67"/>
      <c r="D26" s="67"/>
      <c r="E26" s="70"/>
      <c r="F26" s="70"/>
      <c r="G26" s="70"/>
      <c r="H26" s="70"/>
      <c r="I26" s="67"/>
      <c r="J26" s="74"/>
      <c r="K26" s="67"/>
      <c r="L26" s="67"/>
      <c r="M26" s="67"/>
      <c r="N26" s="67"/>
      <c r="O26" s="67"/>
      <c r="P26" s="67"/>
      <c r="Q26" s="74"/>
      <c r="R26" s="74"/>
      <c r="S26" s="74"/>
      <c r="T26" s="74"/>
      <c r="U26" s="74"/>
      <c r="V26" s="74"/>
      <c r="W26" s="67"/>
      <c r="X26" s="67"/>
      <c r="Y26" s="68"/>
    </row>
    <row r="27" spans="1:25" s="64" customFormat="1" ht="51.75" customHeight="1" thickBot="1" x14ac:dyDescent="0.25">
      <c r="A27" s="57">
        <v>15</v>
      </c>
      <c r="B27" s="44" t="s">
        <v>42</v>
      </c>
      <c r="C27" s="16" t="s">
        <v>132</v>
      </c>
      <c r="D27" s="243" t="s">
        <v>108</v>
      </c>
      <c r="E27" s="247" t="s">
        <v>43</v>
      </c>
      <c r="F27" s="116"/>
      <c r="G27" s="109"/>
      <c r="H27" s="248"/>
      <c r="I27" s="228" t="s">
        <v>170</v>
      </c>
      <c r="J27" s="249"/>
      <c r="K27" s="245"/>
      <c r="L27" s="187"/>
      <c r="M27" s="203"/>
      <c r="N27" s="204"/>
      <c r="O27" s="205"/>
      <c r="P27" s="206"/>
      <c r="Q27" s="191" t="s">
        <v>25</v>
      </c>
      <c r="R27" s="83">
        <v>500</v>
      </c>
      <c r="S27" s="161" t="s">
        <v>25</v>
      </c>
      <c r="T27" s="171"/>
      <c r="U27" s="165">
        <v>40000</v>
      </c>
      <c r="V27" s="111" t="s">
        <v>26</v>
      </c>
      <c r="W27" s="182"/>
      <c r="X27" s="124" t="e">
        <f>W27/T27</f>
        <v>#DIV/0!</v>
      </c>
      <c r="Y27" s="45" t="e">
        <f>U27*X27</f>
        <v>#DIV/0!</v>
      </c>
    </row>
    <row r="28" spans="1:25" s="14" customFormat="1" ht="15.75" thickBot="1" x14ac:dyDescent="0.25">
      <c r="A28" s="66" t="s">
        <v>56</v>
      </c>
      <c r="B28" s="67"/>
      <c r="C28" s="67"/>
      <c r="D28" s="67"/>
      <c r="E28" s="70"/>
      <c r="F28" s="67"/>
      <c r="G28" s="67"/>
      <c r="H28" s="70"/>
      <c r="I28" s="67"/>
      <c r="J28" s="246"/>
      <c r="K28" s="67"/>
      <c r="L28" s="67"/>
      <c r="M28" s="67"/>
      <c r="N28" s="67"/>
      <c r="O28" s="67"/>
      <c r="P28" s="67"/>
      <c r="Q28" s="74"/>
      <c r="R28" s="74"/>
      <c r="S28" s="74"/>
      <c r="T28" s="74"/>
      <c r="U28" s="74"/>
      <c r="V28" s="74"/>
      <c r="W28" s="67"/>
      <c r="X28" s="67"/>
      <c r="Y28" s="68"/>
    </row>
    <row r="29" spans="1:25" ht="61.9" customHeight="1" x14ac:dyDescent="0.2">
      <c r="A29" s="53">
        <v>16</v>
      </c>
      <c r="B29" s="51" t="s">
        <v>150</v>
      </c>
      <c r="C29" s="13" t="s">
        <v>57</v>
      </c>
      <c r="D29" s="225" t="s">
        <v>86</v>
      </c>
      <c r="E29" s="133"/>
      <c r="F29" s="229"/>
      <c r="G29" s="226"/>
      <c r="H29" s="233"/>
      <c r="I29" s="228" t="s">
        <v>169</v>
      </c>
      <c r="J29" s="235"/>
      <c r="K29" s="231"/>
      <c r="L29" s="186"/>
      <c r="M29" s="127"/>
      <c r="N29" s="195"/>
      <c r="O29" s="196"/>
      <c r="P29" s="128"/>
      <c r="Q29" s="190" t="s">
        <v>25</v>
      </c>
      <c r="R29" s="84">
        <v>100</v>
      </c>
      <c r="S29" s="162" t="s">
        <v>25</v>
      </c>
      <c r="T29" s="168"/>
      <c r="U29" s="166">
        <v>105000</v>
      </c>
      <c r="V29" s="112" t="s">
        <v>26</v>
      </c>
      <c r="W29" s="157"/>
      <c r="X29" s="125" t="e">
        <f>W29/T29</f>
        <v>#DIV/0!</v>
      </c>
      <c r="Y29" s="46" t="e">
        <f>U29*X29</f>
        <v>#DIV/0!</v>
      </c>
    </row>
    <row r="30" spans="1:25" ht="51.75" thickBot="1" x14ac:dyDescent="0.25">
      <c r="A30" s="53">
        <v>17</v>
      </c>
      <c r="B30" s="51" t="s">
        <v>151</v>
      </c>
      <c r="C30" s="13" t="s">
        <v>83</v>
      </c>
      <c r="D30" s="225" t="s">
        <v>85</v>
      </c>
      <c r="E30" s="232"/>
      <c r="F30" s="241"/>
      <c r="G30" s="239"/>
      <c r="H30" s="234"/>
      <c r="I30" s="228" t="s">
        <v>169</v>
      </c>
      <c r="J30" s="236"/>
      <c r="K30" s="231"/>
      <c r="L30" s="186"/>
      <c r="M30" s="131"/>
      <c r="N30" s="55"/>
      <c r="O30" s="56"/>
      <c r="P30" s="132"/>
      <c r="Q30" s="190" t="s">
        <v>25</v>
      </c>
      <c r="R30" s="84">
        <v>100</v>
      </c>
      <c r="S30" s="162" t="s">
        <v>25</v>
      </c>
      <c r="T30" s="169"/>
      <c r="U30" s="166">
        <v>20000</v>
      </c>
      <c r="V30" s="112" t="s">
        <v>26</v>
      </c>
      <c r="W30" s="160"/>
      <c r="X30" s="125" t="e">
        <f>W30/T30</f>
        <v>#DIV/0!</v>
      </c>
      <c r="Y30" s="46" t="e">
        <f>U30*X30</f>
        <v>#DIV/0!</v>
      </c>
    </row>
    <row r="31" spans="1:25" s="14" customFormat="1" ht="15.75" thickBot="1" x14ac:dyDescent="0.25">
      <c r="A31" s="66" t="s">
        <v>44</v>
      </c>
      <c r="B31" s="67"/>
      <c r="C31" s="67"/>
      <c r="D31" s="67"/>
      <c r="E31" s="70"/>
      <c r="F31" s="67"/>
      <c r="G31" s="67"/>
      <c r="H31" s="70"/>
      <c r="I31" s="67"/>
      <c r="J31" s="246"/>
      <c r="K31" s="67"/>
      <c r="L31" s="67"/>
      <c r="M31" s="67"/>
      <c r="N31" s="67"/>
      <c r="O31" s="67"/>
      <c r="P31" s="67"/>
      <c r="Q31" s="74"/>
      <c r="R31" s="74"/>
      <c r="S31" s="74"/>
      <c r="T31" s="74"/>
      <c r="U31" s="74"/>
      <c r="V31" s="74"/>
      <c r="W31" s="67"/>
      <c r="X31" s="67"/>
      <c r="Y31" s="68"/>
    </row>
    <row r="32" spans="1:25" ht="38.25" x14ac:dyDescent="0.2">
      <c r="A32" s="57">
        <v>18</v>
      </c>
      <c r="B32" s="16" t="s">
        <v>45</v>
      </c>
      <c r="C32" s="16" t="s">
        <v>113</v>
      </c>
      <c r="D32" s="243" t="s">
        <v>107</v>
      </c>
      <c r="E32" s="251" t="s">
        <v>24</v>
      </c>
      <c r="F32" s="127"/>
      <c r="G32" s="128"/>
      <c r="H32" s="133"/>
      <c r="I32" s="250"/>
      <c r="J32" s="133"/>
      <c r="K32" s="245"/>
      <c r="L32" s="187"/>
      <c r="M32" s="127"/>
      <c r="N32" s="195"/>
      <c r="O32" s="196"/>
      <c r="P32" s="128"/>
      <c r="Q32" s="191" t="s">
        <v>25</v>
      </c>
      <c r="R32" s="83">
        <v>250</v>
      </c>
      <c r="S32" s="161" t="s">
        <v>25</v>
      </c>
      <c r="T32" s="168"/>
      <c r="U32" s="165">
        <v>7500</v>
      </c>
      <c r="V32" s="111" t="s">
        <v>26</v>
      </c>
      <c r="W32" s="157"/>
      <c r="X32" s="124" t="e">
        <f t="shared" ref="X32:X36" si="3">W32/T32</f>
        <v>#DIV/0!</v>
      </c>
      <c r="Y32" s="45" t="e">
        <f t="shared" ref="Y32:Y35" si="4">U32*X32</f>
        <v>#DIV/0!</v>
      </c>
    </row>
    <row r="33" spans="1:25" ht="38.25" x14ac:dyDescent="0.2">
      <c r="A33" s="53">
        <v>19</v>
      </c>
      <c r="B33" s="59" t="s">
        <v>64</v>
      </c>
      <c r="C33" s="13" t="s">
        <v>105</v>
      </c>
      <c r="D33" s="225" t="s">
        <v>106</v>
      </c>
      <c r="E33" s="252" t="s">
        <v>24</v>
      </c>
      <c r="F33" s="129"/>
      <c r="G33" s="130"/>
      <c r="H33" s="253"/>
      <c r="I33" s="250"/>
      <c r="J33" s="253"/>
      <c r="K33" s="231"/>
      <c r="L33" s="186"/>
      <c r="M33" s="129"/>
      <c r="N33" s="36"/>
      <c r="O33" s="37"/>
      <c r="P33" s="130"/>
      <c r="Q33" s="190" t="s">
        <v>25</v>
      </c>
      <c r="R33" s="84">
        <v>250</v>
      </c>
      <c r="S33" s="162" t="s">
        <v>25</v>
      </c>
      <c r="T33" s="173"/>
      <c r="U33" s="166">
        <v>312500</v>
      </c>
      <c r="V33" s="112" t="s">
        <v>26</v>
      </c>
      <c r="W33" s="158"/>
      <c r="X33" s="125" t="e">
        <f t="shared" si="3"/>
        <v>#DIV/0!</v>
      </c>
      <c r="Y33" s="46" t="e">
        <f t="shared" si="4"/>
        <v>#DIV/0!</v>
      </c>
    </row>
    <row r="34" spans="1:25" ht="38.25" x14ac:dyDescent="0.2">
      <c r="A34" s="53">
        <v>20</v>
      </c>
      <c r="B34" s="59" t="s">
        <v>67</v>
      </c>
      <c r="C34" s="13" t="s">
        <v>102</v>
      </c>
      <c r="D34" s="225" t="s">
        <v>103</v>
      </c>
      <c r="E34" s="252" t="s">
        <v>24</v>
      </c>
      <c r="F34" s="129"/>
      <c r="G34" s="130"/>
      <c r="H34" s="253"/>
      <c r="I34" s="263"/>
      <c r="J34" s="253"/>
      <c r="K34" s="231"/>
      <c r="L34" s="186"/>
      <c r="M34" s="129"/>
      <c r="N34" s="36"/>
      <c r="O34" s="37"/>
      <c r="P34" s="130"/>
      <c r="Q34" s="190" t="s">
        <v>25</v>
      </c>
      <c r="R34" s="84">
        <v>250</v>
      </c>
      <c r="S34" s="162" t="s">
        <v>25</v>
      </c>
      <c r="T34" s="173"/>
      <c r="U34" s="166">
        <v>17500</v>
      </c>
      <c r="V34" s="112" t="s">
        <v>26</v>
      </c>
      <c r="W34" s="158"/>
      <c r="X34" s="125" t="e">
        <f t="shared" si="3"/>
        <v>#DIV/0!</v>
      </c>
      <c r="Y34" s="46" t="e">
        <f t="shared" si="4"/>
        <v>#DIV/0!</v>
      </c>
    </row>
    <row r="35" spans="1:25" ht="38.25" x14ac:dyDescent="0.2">
      <c r="A35" s="57">
        <v>21</v>
      </c>
      <c r="B35" s="51" t="s">
        <v>47</v>
      </c>
      <c r="C35" s="13" t="s">
        <v>101</v>
      </c>
      <c r="D35" s="243" t="s">
        <v>104</v>
      </c>
      <c r="E35" s="253"/>
      <c r="F35" s="256"/>
      <c r="G35" s="257"/>
      <c r="H35" s="254"/>
      <c r="I35" s="228" t="s">
        <v>169</v>
      </c>
      <c r="J35" s="255"/>
      <c r="K35" s="245"/>
      <c r="L35" s="187"/>
      <c r="M35" s="201"/>
      <c r="N35" s="39"/>
      <c r="O35" s="40"/>
      <c r="P35" s="202"/>
      <c r="Q35" s="192" t="s">
        <v>25</v>
      </c>
      <c r="R35" s="85">
        <v>250</v>
      </c>
      <c r="S35" s="176" t="s">
        <v>25</v>
      </c>
      <c r="T35" s="183"/>
      <c r="U35" s="179">
        <v>22500</v>
      </c>
      <c r="V35" s="113" t="s">
        <v>26</v>
      </c>
      <c r="W35" s="159"/>
      <c r="X35" s="126" t="e">
        <f t="shared" si="3"/>
        <v>#DIV/0!</v>
      </c>
      <c r="Y35" s="47" t="e">
        <f t="shared" si="4"/>
        <v>#DIV/0!</v>
      </c>
    </row>
    <row r="36" spans="1:25" ht="51.75" thickBot="1" x14ac:dyDescent="0.25">
      <c r="A36" s="53">
        <v>22</v>
      </c>
      <c r="B36" s="13" t="s">
        <v>46</v>
      </c>
      <c r="C36" s="13" t="s">
        <v>99</v>
      </c>
      <c r="D36" s="225" t="s">
        <v>100</v>
      </c>
      <c r="E36" s="232"/>
      <c r="F36" s="258"/>
      <c r="G36" s="259"/>
      <c r="H36" s="234"/>
      <c r="I36" s="228" t="s">
        <v>169</v>
      </c>
      <c r="J36" s="236"/>
      <c r="K36" s="231"/>
      <c r="L36" s="186"/>
      <c r="M36" s="131"/>
      <c r="N36" s="55"/>
      <c r="O36" s="56"/>
      <c r="P36" s="132"/>
      <c r="Q36" s="190" t="s">
        <v>25</v>
      </c>
      <c r="R36" s="84">
        <v>200</v>
      </c>
      <c r="S36" s="162" t="s">
        <v>25</v>
      </c>
      <c r="T36" s="169"/>
      <c r="U36" s="166">
        <v>15000</v>
      </c>
      <c r="V36" s="112" t="s">
        <v>26</v>
      </c>
      <c r="W36" s="160"/>
      <c r="X36" s="125" t="e">
        <f t="shared" si="3"/>
        <v>#DIV/0!</v>
      </c>
      <c r="Y36" s="46" t="e">
        <f>U36*X36</f>
        <v>#DIV/0!</v>
      </c>
    </row>
    <row r="37" spans="1:25" s="14" customFormat="1" ht="15.75" thickBot="1" x14ac:dyDescent="0.25">
      <c r="A37" s="66" t="s">
        <v>48</v>
      </c>
      <c r="B37" s="67"/>
      <c r="C37" s="67"/>
      <c r="D37" s="67"/>
      <c r="E37" s="260"/>
      <c r="F37" s="70"/>
      <c r="G37" s="70"/>
      <c r="H37" s="260"/>
      <c r="I37" s="67"/>
      <c r="J37" s="261"/>
      <c r="K37" s="67"/>
      <c r="L37" s="67"/>
      <c r="M37" s="67"/>
      <c r="N37" s="67"/>
      <c r="O37" s="67"/>
      <c r="P37" s="67"/>
      <c r="Q37" s="74"/>
      <c r="R37" s="74"/>
      <c r="S37" s="74"/>
      <c r="T37" s="74"/>
      <c r="U37" s="74"/>
      <c r="V37" s="74"/>
      <c r="W37" s="67"/>
      <c r="X37" s="67"/>
      <c r="Y37" s="68"/>
    </row>
    <row r="38" spans="1:25" ht="38.25" x14ac:dyDescent="0.2">
      <c r="A38" s="53">
        <v>23</v>
      </c>
      <c r="B38" s="13" t="s">
        <v>65</v>
      </c>
      <c r="C38" s="13" t="s">
        <v>68</v>
      </c>
      <c r="D38" s="225" t="s">
        <v>98</v>
      </c>
      <c r="E38" s="251" t="s">
        <v>24</v>
      </c>
      <c r="F38" s="116"/>
      <c r="G38" s="109"/>
      <c r="H38" s="133"/>
      <c r="I38" s="250"/>
      <c r="J38" s="133"/>
      <c r="K38" s="231"/>
      <c r="L38" s="186"/>
      <c r="M38" s="127"/>
      <c r="N38" s="195"/>
      <c r="O38" s="196"/>
      <c r="P38" s="128"/>
      <c r="Q38" s="190" t="s">
        <v>25</v>
      </c>
      <c r="R38" s="84">
        <v>500</v>
      </c>
      <c r="S38" s="162" t="s">
        <v>25</v>
      </c>
      <c r="T38" s="168"/>
      <c r="U38" s="166">
        <v>230000</v>
      </c>
      <c r="V38" s="112" t="s">
        <v>26</v>
      </c>
      <c r="W38" s="157"/>
      <c r="X38" s="125" t="e">
        <f>W38/T38</f>
        <v>#DIV/0!</v>
      </c>
      <c r="Y38" s="46" t="e">
        <f>U38*X38</f>
        <v>#DIV/0!</v>
      </c>
    </row>
    <row r="39" spans="1:25" ht="38.25" x14ac:dyDescent="0.2">
      <c r="A39" s="53">
        <v>24</v>
      </c>
      <c r="B39" s="13" t="s">
        <v>66</v>
      </c>
      <c r="C39" s="13" t="s">
        <v>95</v>
      </c>
      <c r="D39" s="225" t="s">
        <v>96</v>
      </c>
      <c r="E39" s="252" t="s">
        <v>24</v>
      </c>
      <c r="F39" s="116"/>
      <c r="G39" s="109"/>
      <c r="H39" s="253"/>
      <c r="I39" s="250"/>
      <c r="J39" s="253"/>
      <c r="K39" s="231"/>
      <c r="L39" s="186"/>
      <c r="M39" s="129"/>
      <c r="N39" s="36"/>
      <c r="O39" s="37"/>
      <c r="P39" s="130"/>
      <c r="Q39" s="190" t="s">
        <v>25</v>
      </c>
      <c r="R39" s="84">
        <v>500</v>
      </c>
      <c r="S39" s="162" t="s">
        <v>25</v>
      </c>
      <c r="T39" s="173"/>
      <c r="U39" s="166">
        <v>70000</v>
      </c>
      <c r="V39" s="112" t="s">
        <v>26</v>
      </c>
      <c r="W39" s="158"/>
      <c r="X39" s="125" t="e">
        <f>W39/T39</f>
        <v>#DIV/0!</v>
      </c>
      <c r="Y39" s="46" t="e">
        <f>U39*X39</f>
        <v>#DIV/0!</v>
      </c>
    </row>
    <row r="40" spans="1:25" ht="38.25" x14ac:dyDescent="0.2">
      <c r="A40" s="53">
        <v>25</v>
      </c>
      <c r="B40" s="51" t="s">
        <v>49</v>
      </c>
      <c r="C40" s="13" t="s">
        <v>93</v>
      </c>
      <c r="D40" s="225" t="s">
        <v>97</v>
      </c>
      <c r="E40" s="253"/>
      <c r="F40" s="230"/>
      <c r="G40" s="227"/>
      <c r="H40" s="254"/>
      <c r="I40" s="228" t="s">
        <v>169</v>
      </c>
      <c r="J40" s="262"/>
      <c r="K40" s="231"/>
      <c r="L40" s="186"/>
      <c r="M40" s="129"/>
      <c r="N40" s="36"/>
      <c r="O40" s="37"/>
      <c r="P40" s="130"/>
      <c r="Q40" s="190" t="s">
        <v>25</v>
      </c>
      <c r="R40" s="84">
        <v>500</v>
      </c>
      <c r="S40" s="162" t="s">
        <v>25</v>
      </c>
      <c r="T40" s="173"/>
      <c r="U40" s="166">
        <v>10000</v>
      </c>
      <c r="V40" s="112" t="s">
        <v>26</v>
      </c>
      <c r="W40" s="158"/>
      <c r="X40" s="125" t="e">
        <f>W40/T40</f>
        <v>#DIV/0!</v>
      </c>
      <c r="Y40" s="46" t="e">
        <f>U40*X40</f>
        <v>#DIV/0!</v>
      </c>
    </row>
    <row r="41" spans="1:25" ht="39" thickBot="1" x14ac:dyDescent="0.25">
      <c r="A41" s="57">
        <v>26</v>
      </c>
      <c r="B41" s="51" t="s">
        <v>50</v>
      </c>
      <c r="C41" s="13" t="s">
        <v>94</v>
      </c>
      <c r="D41" s="225" t="s">
        <v>92</v>
      </c>
      <c r="E41" s="232"/>
      <c r="F41" s="230"/>
      <c r="G41" s="227"/>
      <c r="H41" s="234"/>
      <c r="I41" s="228" t="s">
        <v>169</v>
      </c>
      <c r="J41" s="242"/>
      <c r="K41" s="245"/>
      <c r="L41" s="187"/>
      <c r="M41" s="197"/>
      <c r="N41" s="198"/>
      <c r="O41" s="199"/>
      <c r="P41" s="200"/>
      <c r="Q41" s="190" t="s">
        <v>25</v>
      </c>
      <c r="R41" s="85">
        <v>500</v>
      </c>
      <c r="S41" s="162" t="s">
        <v>25</v>
      </c>
      <c r="T41" s="169"/>
      <c r="U41" s="179">
        <v>80000</v>
      </c>
      <c r="V41" s="112" t="s">
        <v>26</v>
      </c>
      <c r="W41" s="160"/>
      <c r="X41" s="125" t="e">
        <f>W41/T41</f>
        <v>#DIV/0!</v>
      </c>
      <c r="Y41" s="46" t="e">
        <f t="shared" ref="Y41" si="5">U41*X41</f>
        <v>#DIV/0!</v>
      </c>
    </row>
    <row r="42" spans="1:25" s="14" customFormat="1" ht="15.75" thickBot="1" x14ac:dyDescent="0.25">
      <c r="A42" s="66" t="s">
        <v>51</v>
      </c>
      <c r="B42" s="67"/>
      <c r="C42" s="67"/>
      <c r="D42" s="67"/>
      <c r="E42" s="70"/>
      <c r="F42" s="67"/>
      <c r="G42" s="67"/>
      <c r="H42" s="70"/>
      <c r="I42" s="67"/>
      <c r="J42" s="246"/>
      <c r="K42" s="67"/>
      <c r="L42" s="67"/>
      <c r="M42" s="67"/>
      <c r="N42" s="67"/>
      <c r="O42" s="67"/>
      <c r="P42" s="67"/>
      <c r="Q42" s="74"/>
      <c r="R42" s="74"/>
      <c r="S42" s="74"/>
      <c r="T42" s="74"/>
      <c r="U42" s="74"/>
      <c r="V42" s="74"/>
      <c r="W42" s="67"/>
      <c r="X42" s="67"/>
      <c r="Y42" s="68"/>
    </row>
    <row r="43" spans="1:25" ht="51" x14ac:dyDescent="0.2">
      <c r="A43" s="53">
        <v>27</v>
      </c>
      <c r="B43" s="51" t="s">
        <v>52</v>
      </c>
      <c r="C43" s="13" t="s">
        <v>147</v>
      </c>
      <c r="D43" s="225" t="s">
        <v>146</v>
      </c>
      <c r="E43" s="133"/>
      <c r="F43" s="229"/>
      <c r="G43" s="226"/>
      <c r="H43" s="233"/>
      <c r="I43" s="228" t="s">
        <v>169</v>
      </c>
      <c r="J43" s="235"/>
      <c r="K43" s="231"/>
      <c r="L43" s="186"/>
      <c r="M43" s="127"/>
      <c r="N43" s="195"/>
      <c r="O43" s="196"/>
      <c r="P43" s="128"/>
      <c r="Q43" s="190" t="s">
        <v>25</v>
      </c>
      <c r="R43" s="84">
        <v>50</v>
      </c>
      <c r="S43" s="162" t="s">
        <v>25</v>
      </c>
      <c r="T43" s="168"/>
      <c r="U43" s="166">
        <v>10000</v>
      </c>
      <c r="V43" s="112" t="s">
        <v>26</v>
      </c>
      <c r="W43" s="157"/>
      <c r="X43" s="125" t="e">
        <f>W43/T43</f>
        <v>#DIV/0!</v>
      </c>
      <c r="Y43" s="46" t="e">
        <f>U43*X43</f>
        <v>#DIV/0!</v>
      </c>
    </row>
    <row r="44" spans="1:25" ht="38.25" x14ac:dyDescent="0.2">
      <c r="A44" s="53">
        <v>28</v>
      </c>
      <c r="B44" s="51" t="s">
        <v>53</v>
      </c>
      <c r="C44" s="13" t="s">
        <v>90</v>
      </c>
      <c r="D44" s="225" t="s">
        <v>91</v>
      </c>
      <c r="E44" s="253"/>
      <c r="F44" s="230"/>
      <c r="G44" s="227"/>
      <c r="H44" s="254"/>
      <c r="I44" s="228" t="s">
        <v>169</v>
      </c>
      <c r="J44" s="262"/>
      <c r="K44" s="231"/>
      <c r="L44" s="186"/>
      <c r="M44" s="129"/>
      <c r="N44" s="36"/>
      <c r="O44" s="37"/>
      <c r="P44" s="130"/>
      <c r="Q44" s="190" t="s">
        <v>25</v>
      </c>
      <c r="R44" s="84">
        <v>250</v>
      </c>
      <c r="S44" s="162" t="s">
        <v>25</v>
      </c>
      <c r="T44" s="173"/>
      <c r="U44" s="166">
        <v>5000</v>
      </c>
      <c r="V44" s="112" t="s">
        <v>26</v>
      </c>
      <c r="W44" s="158"/>
      <c r="X44" s="125" t="e">
        <f>W44/T44</f>
        <v>#DIV/0!</v>
      </c>
      <c r="Y44" s="46" t="e">
        <f t="shared" ref="Y44:Y45" si="6">U44*X44</f>
        <v>#DIV/0!</v>
      </c>
    </row>
    <row r="45" spans="1:25" ht="39" thickBot="1" x14ac:dyDescent="0.25">
      <c r="A45" s="53">
        <v>29</v>
      </c>
      <c r="B45" s="51" t="s">
        <v>54</v>
      </c>
      <c r="C45" s="13" t="s">
        <v>88</v>
      </c>
      <c r="D45" s="225" t="s">
        <v>89</v>
      </c>
      <c r="E45" s="232"/>
      <c r="F45" s="241"/>
      <c r="G45" s="239"/>
      <c r="H45" s="234"/>
      <c r="I45" s="228" t="s">
        <v>169</v>
      </c>
      <c r="J45" s="236"/>
      <c r="K45" s="231"/>
      <c r="L45" s="186"/>
      <c r="M45" s="131"/>
      <c r="N45" s="55"/>
      <c r="O45" s="56"/>
      <c r="P45" s="132"/>
      <c r="Q45" s="190" t="s">
        <v>25</v>
      </c>
      <c r="R45" s="84">
        <v>250</v>
      </c>
      <c r="S45" s="162" t="s">
        <v>25</v>
      </c>
      <c r="T45" s="169"/>
      <c r="U45" s="166">
        <v>17500</v>
      </c>
      <c r="V45" s="112" t="s">
        <v>26</v>
      </c>
      <c r="W45" s="160"/>
      <c r="X45" s="125" t="e">
        <f>W45/T45</f>
        <v>#DIV/0!</v>
      </c>
      <c r="Y45" s="46" t="e">
        <f t="shared" si="6"/>
        <v>#DIV/0!</v>
      </c>
    </row>
    <row r="46" spans="1:25" s="14" customFormat="1" ht="15.75" thickBot="1" x14ac:dyDescent="0.25">
      <c r="A46" s="66" t="s">
        <v>58</v>
      </c>
      <c r="B46" s="67"/>
      <c r="C46" s="67"/>
      <c r="D46" s="67"/>
      <c r="E46" s="67"/>
      <c r="F46" s="67"/>
      <c r="G46" s="67"/>
      <c r="H46" s="67"/>
      <c r="I46" s="67"/>
      <c r="J46" s="74"/>
      <c r="K46" s="67"/>
      <c r="L46" s="67"/>
      <c r="M46" s="67"/>
      <c r="N46" s="67"/>
      <c r="O46" s="67"/>
      <c r="P46" s="67"/>
      <c r="Q46" s="74"/>
      <c r="R46" s="74"/>
      <c r="S46" s="74"/>
      <c r="T46" s="74"/>
      <c r="U46" s="74"/>
      <c r="V46" s="74"/>
      <c r="W46" s="67"/>
      <c r="X46" s="67"/>
      <c r="Y46" s="68"/>
    </row>
    <row r="47" spans="1:25" ht="51" x14ac:dyDescent="0.2">
      <c r="A47" s="53">
        <v>30</v>
      </c>
      <c r="B47" s="51" t="s">
        <v>59</v>
      </c>
      <c r="C47" s="13" t="s">
        <v>149</v>
      </c>
      <c r="D47" s="225" t="s">
        <v>148</v>
      </c>
      <c r="E47" s="133"/>
      <c r="F47" s="229"/>
      <c r="G47" s="226"/>
      <c r="H47" s="233"/>
      <c r="I47" s="228" t="s">
        <v>169</v>
      </c>
      <c r="J47" s="235"/>
      <c r="K47" s="231"/>
      <c r="L47" s="186"/>
      <c r="M47" s="127"/>
      <c r="N47" s="195"/>
      <c r="O47" s="196"/>
      <c r="P47" s="128"/>
      <c r="Q47" s="190" t="s">
        <v>25</v>
      </c>
      <c r="R47" s="84">
        <v>50</v>
      </c>
      <c r="S47" s="162" t="s">
        <v>25</v>
      </c>
      <c r="T47" s="168"/>
      <c r="U47" s="166">
        <v>2500</v>
      </c>
      <c r="V47" s="112" t="s">
        <v>26</v>
      </c>
      <c r="W47" s="157"/>
      <c r="X47" s="125" t="e">
        <f>W47/T47</f>
        <v>#DIV/0!</v>
      </c>
      <c r="Y47" s="46" t="e">
        <f>U47*X47</f>
        <v>#DIV/0!</v>
      </c>
    </row>
    <row r="48" spans="1:25" ht="51.75" thickBot="1" x14ac:dyDescent="0.25">
      <c r="A48" s="53">
        <v>32</v>
      </c>
      <c r="B48" s="51" t="s">
        <v>60</v>
      </c>
      <c r="C48" s="13" t="s">
        <v>70</v>
      </c>
      <c r="D48" s="225" t="s">
        <v>84</v>
      </c>
      <c r="E48" s="232"/>
      <c r="F48" s="241"/>
      <c r="G48" s="239"/>
      <c r="H48" s="234"/>
      <c r="I48" s="228" t="s">
        <v>169</v>
      </c>
      <c r="J48" s="236"/>
      <c r="K48" s="231"/>
      <c r="L48" s="186"/>
      <c r="M48" s="131"/>
      <c r="N48" s="55"/>
      <c r="O48" s="56"/>
      <c r="P48" s="132"/>
      <c r="Q48" s="190" t="s">
        <v>25</v>
      </c>
      <c r="R48" s="84">
        <v>250</v>
      </c>
      <c r="S48" s="162" t="s">
        <v>25</v>
      </c>
      <c r="T48" s="169"/>
      <c r="U48" s="166">
        <v>75000</v>
      </c>
      <c r="V48" s="112" t="s">
        <v>26</v>
      </c>
      <c r="W48" s="160"/>
      <c r="X48" s="125" t="e">
        <f>W48/T48</f>
        <v>#DIV/0!</v>
      </c>
      <c r="Y48" s="46" t="e">
        <f>U48*X48</f>
        <v>#DIV/0!</v>
      </c>
    </row>
    <row r="49" spans="1:25" s="14" customFormat="1" ht="15.75" thickBot="1" x14ac:dyDescent="0.25">
      <c r="A49" s="66" t="s">
        <v>165</v>
      </c>
      <c r="B49" s="67"/>
      <c r="C49" s="67"/>
      <c r="D49" s="67"/>
      <c r="E49" s="67"/>
      <c r="F49" s="67"/>
      <c r="G49" s="67"/>
      <c r="H49" s="67"/>
      <c r="I49" s="67"/>
      <c r="J49" s="74"/>
      <c r="K49" s="67"/>
      <c r="L49" s="67"/>
      <c r="M49" s="67"/>
      <c r="N49" s="67"/>
      <c r="O49" s="67"/>
      <c r="P49" s="67"/>
      <c r="Q49" s="74"/>
      <c r="R49" s="74"/>
      <c r="S49" s="74"/>
      <c r="T49" s="74"/>
      <c r="U49" s="74"/>
      <c r="V49" s="74"/>
      <c r="W49" s="67"/>
      <c r="X49" s="67"/>
      <c r="Y49" s="68"/>
    </row>
    <row r="50" spans="1:25" ht="81" customHeight="1" x14ac:dyDescent="0.2">
      <c r="A50" s="53">
        <v>33</v>
      </c>
      <c r="B50" s="13" t="s">
        <v>157</v>
      </c>
      <c r="C50" s="13" t="s">
        <v>61</v>
      </c>
      <c r="D50" s="105" t="s">
        <v>158</v>
      </c>
      <c r="E50" s="251" t="s">
        <v>43</v>
      </c>
      <c r="F50" s="116"/>
      <c r="G50" s="36"/>
      <c r="H50" s="109"/>
      <c r="I50" s="267" t="s">
        <v>171</v>
      </c>
      <c r="J50" s="264"/>
      <c r="K50" s="136"/>
      <c r="L50" s="137"/>
      <c r="M50" s="212"/>
      <c r="N50" s="195"/>
      <c r="O50" s="196"/>
      <c r="P50" s="128"/>
      <c r="Q50" s="190" t="s">
        <v>25</v>
      </c>
      <c r="R50" s="84">
        <v>100</v>
      </c>
      <c r="S50" s="162" t="s">
        <v>25</v>
      </c>
      <c r="T50" s="168"/>
      <c r="U50" s="166">
        <v>4500</v>
      </c>
      <c r="V50" s="112" t="s">
        <v>26</v>
      </c>
      <c r="W50" s="157"/>
      <c r="X50" s="125" t="e">
        <f t="shared" ref="X50:X56" si="7">W50/T50</f>
        <v>#DIV/0!</v>
      </c>
      <c r="Y50" s="46" t="e">
        <f t="shared" ref="Y50:Y56" si="8">U50*X50</f>
        <v>#DIV/0!</v>
      </c>
    </row>
    <row r="51" spans="1:25" ht="76.5" x14ac:dyDescent="0.2">
      <c r="A51" s="53">
        <v>34</v>
      </c>
      <c r="B51" s="13" t="s">
        <v>160</v>
      </c>
      <c r="C51" s="13" t="s">
        <v>72</v>
      </c>
      <c r="D51" s="105" t="s">
        <v>159</v>
      </c>
      <c r="E51" s="252" t="s">
        <v>43</v>
      </c>
      <c r="F51" s="116"/>
      <c r="G51" s="36"/>
      <c r="H51" s="109"/>
      <c r="I51" s="268" t="s">
        <v>171</v>
      </c>
      <c r="J51" s="264"/>
      <c r="K51" s="138"/>
      <c r="L51" s="139"/>
      <c r="M51" s="116"/>
      <c r="N51" s="36"/>
      <c r="O51" s="37"/>
      <c r="P51" s="130"/>
      <c r="Q51" s="190" t="s">
        <v>25</v>
      </c>
      <c r="R51" s="84">
        <v>100</v>
      </c>
      <c r="S51" s="162" t="s">
        <v>25</v>
      </c>
      <c r="T51" s="173"/>
      <c r="U51" s="166">
        <v>3400</v>
      </c>
      <c r="V51" s="112" t="s">
        <v>26</v>
      </c>
      <c r="W51" s="158"/>
      <c r="X51" s="125" t="e">
        <f t="shared" si="7"/>
        <v>#DIV/0!</v>
      </c>
      <c r="Y51" s="46" t="e">
        <f t="shared" si="8"/>
        <v>#DIV/0!</v>
      </c>
    </row>
    <row r="52" spans="1:25" ht="63.75" x14ac:dyDescent="0.2">
      <c r="A52" s="53">
        <v>35</v>
      </c>
      <c r="B52" s="13" t="s">
        <v>73</v>
      </c>
      <c r="C52" s="13" t="s">
        <v>74</v>
      </c>
      <c r="D52" s="105" t="s">
        <v>164</v>
      </c>
      <c r="E52" s="252" t="s">
        <v>43</v>
      </c>
      <c r="F52" s="116"/>
      <c r="G52" s="36"/>
      <c r="H52" s="109"/>
      <c r="I52" s="268" t="s">
        <v>171</v>
      </c>
      <c r="J52" s="264"/>
      <c r="K52" s="138"/>
      <c r="L52" s="139"/>
      <c r="M52" s="116"/>
      <c r="N52" s="36"/>
      <c r="O52" s="37"/>
      <c r="P52" s="130"/>
      <c r="Q52" s="190" t="s">
        <v>25</v>
      </c>
      <c r="R52" s="84">
        <v>100</v>
      </c>
      <c r="S52" s="162" t="s">
        <v>25</v>
      </c>
      <c r="T52" s="173"/>
      <c r="U52" s="166">
        <v>1000</v>
      </c>
      <c r="V52" s="112" t="s">
        <v>26</v>
      </c>
      <c r="W52" s="158"/>
      <c r="X52" s="125" t="e">
        <f t="shared" si="7"/>
        <v>#DIV/0!</v>
      </c>
      <c r="Y52" s="46" t="e">
        <f t="shared" si="8"/>
        <v>#DIV/0!</v>
      </c>
    </row>
    <row r="53" spans="1:25" ht="63.75" x14ac:dyDescent="0.2">
      <c r="A53" s="53">
        <v>36</v>
      </c>
      <c r="B53" s="13" t="s">
        <v>75</v>
      </c>
      <c r="C53" s="13" t="s">
        <v>76</v>
      </c>
      <c r="D53" s="105" t="s">
        <v>153</v>
      </c>
      <c r="E53" s="252" t="s">
        <v>43</v>
      </c>
      <c r="F53" s="116"/>
      <c r="G53" s="36"/>
      <c r="H53" s="109"/>
      <c r="I53" s="268" t="s">
        <v>171</v>
      </c>
      <c r="J53" s="264"/>
      <c r="K53" s="138"/>
      <c r="L53" s="139"/>
      <c r="M53" s="116"/>
      <c r="N53" s="36"/>
      <c r="O53" s="37"/>
      <c r="P53" s="130"/>
      <c r="Q53" s="190" t="s">
        <v>25</v>
      </c>
      <c r="R53" s="84">
        <v>100</v>
      </c>
      <c r="S53" s="162" t="s">
        <v>25</v>
      </c>
      <c r="T53" s="173"/>
      <c r="U53" s="166">
        <v>700</v>
      </c>
      <c r="V53" s="112" t="s">
        <v>26</v>
      </c>
      <c r="W53" s="158"/>
      <c r="X53" s="125" t="e">
        <f t="shared" si="7"/>
        <v>#DIV/0!</v>
      </c>
      <c r="Y53" s="46" t="e">
        <f t="shared" si="8"/>
        <v>#DIV/0!</v>
      </c>
    </row>
    <row r="54" spans="1:25" ht="63.75" x14ac:dyDescent="0.2">
      <c r="A54" s="53">
        <v>37</v>
      </c>
      <c r="B54" s="13" t="s">
        <v>77</v>
      </c>
      <c r="C54" s="13" t="s">
        <v>78</v>
      </c>
      <c r="D54" s="105" t="s">
        <v>154</v>
      </c>
      <c r="E54" s="252" t="s">
        <v>43</v>
      </c>
      <c r="F54" s="116"/>
      <c r="G54" s="36"/>
      <c r="H54" s="109"/>
      <c r="I54" s="268" t="s">
        <v>171</v>
      </c>
      <c r="J54" s="264"/>
      <c r="K54" s="138"/>
      <c r="L54" s="139"/>
      <c r="M54" s="116"/>
      <c r="N54" s="36"/>
      <c r="O54" s="37"/>
      <c r="P54" s="130"/>
      <c r="Q54" s="190" t="s">
        <v>25</v>
      </c>
      <c r="R54" s="84">
        <v>100</v>
      </c>
      <c r="S54" s="162" t="s">
        <v>25</v>
      </c>
      <c r="T54" s="173"/>
      <c r="U54" s="166">
        <v>500</v>
      </c>
      <c r="V54" s="112" t="s">
        <v>26</v>
      </c>
      <c r="W54" s="158"/>
      <c r="X54" s="125" t="e">
        <f t="shared" si="7"/>
        <v>#DIV/0!</v>
      </c>
      <c r="Y54" s="46" t="e">
        <f t="shared" si="8"/>
        <v>#DIV/0!</v>
      </c>
    </row>
    <row r="55" spans="1:25" ht="63.75" x14ac:dyDescent="0.2">
      <c r="A55" s="53">
        <v>38</v>
      </c>
      <c r="B55" s="13" t="s">
        <v>79</v>
      </c>
      <c r="C55" s="13" t="s">
        <v>80</v>
      </c>
      <c r="D55" s="105" t="s">
        <v>156</v>
      </c>
      <c r="E55" s="252" t="s">
        <v>43</v>
      </c>
      <c r="F55" s="116"/>
      <c r="G55" s="36"/>
      <c r="H55" s="109"/>
      <c r="I55" s="268" t="s">
        <v>171</v>
      </c>
      <c r="J55" s="264"/>
      <c r="K55" s="138"/>
      <c r="L55" s="139"/>
      <c r="M55" s="116"/>
      <c r="N55" s="36"/>
      <c r="O55" s="37"/>
      <c r="P55" s="130"/>
      <c r="Q55" s="190" t="s">
        <v>25</v>
      </c>
      <c r="R55" s="84">
        <v>100</v>
      </c>
      <c r="S55" s="162" t="s">
        <v>25</v>
      </c>
      <c r="T55" s="173"/>
      <c r="U55" s="166">
        <v>1200</v>
      </c>
      <c r="V55" s="112" t="s">
        <v>26</v>
      </c>
      <c r="W55" s="158"/>
      <c r="X55" s="125" t="e">
        <f t="shared" si="7"/>
        <v>#DIV/0!</v>
      </c>
      <c r="Y55" s="46" t="e">
        <f t="shared" si="8"/>
        <v>#DIV/0!</v>
      </c>
    </row>
    <row r="56" spans="1:25" ht="64.5" thickBot="1" x14ac:dyDescent="0.25">
      <c r="A56" s="53">
        <v>39</v>
      </c>
      <c r="B56" s="13" t="s">
        <v>81</v>
      </c>
      <c r="C56" s="13" t="s">
        <v>82</v>
      </c>
      <c r="D56" s="105" t="s">
        <v>155</v>
      </c>
      <c r="E56" s="266" t="s">
        <v>43</v>
      </c>
      <c r="F56" s="116"/>
      <c r="G56" s="36"/>
      <c r="H56" s="109"/>
      <c r="I56" s="269" t="s">
        <v>171</v>
      </c>
      <c r="J56" s="264"/>
      <c r="K56" s="270"/>
      <c r="L56" s="271"/>
      <c r="M56" s="265"/>
      <c r="N56" s="55"/>
      <c r="O56" s="56"/>
      <c r="P56" s="132"/>
      <c r="Q56" s="190" t="s">
        <v>25</v>
      </c>
      <c r="R56" s="84">
        <v>50</v>
      </c>
      <c r="S56" s="162" t="s">
        <v>25</v>
      </c>
      <c r="T56" s="169"/>
      <c r="U56" s="166">
        <v>500</v>
      </c>
      <c r="V56" s="112" t="s">
        <v>26</v>
      </c>
      <c r="W56" s="160"/>
      <c r="X56" s="125" t="e">
        <f t="shared" si="7"/>
        <v>#DIV/0!</v>
      </c>
      <c r="Y56" s="46" t="e">
        <f t="shared" si="8"/>
        <v>#DIV/0!</v>
      </c>
    </row>
    <row r="57" spans="1:25" s="14" customFormat="1" ht="15.75" thickBot="1" x14ac:dyDescent="0.25">
      <c r="A57" s="66" t="s">
        <v>134</v>
      </c>
      <c r="B57" s="67"/>
      <c r="C57" s="67"/>
      <c r="D57" s="67"/>
      <c r="E57" s="67"/>
      <c r="F57" s="67"/>
      <c r="G57" s="67"/>
      <c r="H57" s="67"/>
      <c r="I57" s="67"/>
      <c r="J57" s="74"/>
      <c r="K57" s="67"/>
      <c r="L57" s="67"/>
      <c r="M57" s="67"/>
      <c r="N57" s="67"/>
      <c r="O57" s="67"/>
      <c r="P57" s="67"/>
      <c r="Q57" s="74"/>
      <c r="R57" s="74"/>
      <c r="S57" s="74"/>
      <c r="T57" s="74"/>
      <c r="U57" s="74"/>
      <c r="V57" s="74"/>
      <c r="W57" s="67"/>
      <c r="X57" s="67"/>
      <c r="Y57" s="68"/>
    </row>
    <row r="58" spans="1:25" ht="63.75" x14ac:dyDescent="0.2">
      <c r="A58" s="93">
        <v>40</v>
      </c>
      <c r="B58" s="94" t="s">
        <v>140</v>
      </c>
      <c r="C58" s="95" t="s">
        <v>141</v>
      </c>
      <c r="D58" s="272" t="s">
        <v>142</v>
      </c>
      <c r="E58" s="279"/>
      <c r="F58" s="229"/>
      <c r="G58" s="73"/>
      <c r="H58" s="274"/>
      <c r="I58" s="267" t="s">
        <v>169</v>
      </c>
      <c r="J58" s="276"/>
      <c r="K58" s="136"/>
      <c r="L58" s="137"/>
      <c r="M58" s="278"/>
      <c r="N58" s="96"/>
      <c r="O58" s="97"/>
      <c r="P58" s="194"/>
      <c r="Q58" s="189" t="s">
        <v>25</v>
      </c>
      <c r="R58" s="98">
        <v>250</v>
      </c>
      <c r="S58" s="281" t="s">
        <v>25</v>
      </c>
      <c r="T58" s="184"/>
      <c r="U58" s="180">
        <v>2000</v>
      </c>
      <c r="V58" s="177" t="s">
        <v>26</v>
      </c>
      <c r="W58" s="185"/>
      <c r="X58" s="335" t="e">
        <f>W58/T58</f>
        <v>#DIV/0!</v>
      </c>
      <c r="Y58" s="282" t="e">
        <f>U58*X58</f>
        <v>#DIV/0!</v>
      </c>
    </row>
    <row r="59" spans="1:25" ht="90" thickBot="1" x14ac:dyDescent="0.25">
      <c r="A59" s="54">
        <v>41</v>
      </c>
      <c r="B59" s="58" t="s">
        <v>62</v>
      </c>
      <c r="C59" s="15" t="s">
        <v>69</v>
      </c>
      <c r="D59" s="273" t="s">
        <v>161</v>
      </c>
      <c r="E59" s="280" t="s">
        <v>43</v>
      </c>
      <c r="F59" s="265"/>
      <c r="G59" s="55"/>
      <c r="H59" s="275"/>
      <c r="I59" s="269" t="s">
        <v>169</v>
      </c>
      <c r="J59" s="277"/>
      <c r="K59" s="270"/>
      <c r="L59" s="271"/>
      <c r="M59" s="265"/>
      <c r="N59" s="55"/>
      <c r="O59" s="56"/>
      <c r="P59" s="132"/>
      <c r="Q59" s="334"/>
      <c r="R59" s="332"/>
      <c r="S59" s="333"/>
      <c r="T59" s="332"/>
      <c r="U59" s="181">
        <v>1550</v>
      </c>
      <c r="V59" s="178" t="s">
        <v>26</v>
      </c>
      <c r="W59" s="160"/>
      <c r="X59" s="336">
        <f>W59</f>
        <v>0</v>
      </c>
      <c r="Y59" s="101">
        <f t="shared" ref="Y59" si="9">U59*X59</f>
        <v>0</v>
      </c>
    </row>
    <row r="60" spans="1:25" ht="28.5" customHeight="1" thickBot="1" x14ac:dyDescent="0.25">
      <c r="G60" s="90" t="s">
        <v>139</v>
      </c>
      <c r="H60" s="90"/>
      <c r="I60" s="91"/>
      <c r="J60" s="92">
        <f>SUM(J8:J59)</f>
        <v>0</v>
      </c>
      <c r="V60" s="80"/>
      <c r="W60" s="313" t="s">
        <v>63</v>
      </c>
      <c r="X60" s="314"/>
      <c r="Y60" s="99" t="e">
        <f>SUM(Y8:Y59)</f>
        <v>#DIV/0!</v>
      </c>
    </row>
    <row r="61" spans="1:25" ht="13.5" thickBot="1" x14ac:dyDescent="0.25"/>
    <row r="62" spans="1:25" x14ac:dyDescent="0.2">
      <c r="Q62" s="304" t="s">
        <v>172</v>
      </c>
      <c r="R62" s="305"/>
      <c r="S62" s="305"/>
      <c r="T62" s="305"/>
      <c r="U62" s="305"/>
      <c r="V62" s="305"/>
      <c r="W62" s="305"/>
      <c r="X62" s="305"/>
      <c r="Y62" s="306"/>
    </row>
    <row r="63" spans="1:25" ht="13.5" thickBot="1" x14ac:dyDescent="0.25">
      <c r="Q63" s="307"/>
      <c r="R63" s="308"/>
      <c r="S63" s="308"/>
      <c r="T63" s="308"/>
      <c r="U63" s="308"/>
      <c r="V63" s="308"/>
      <c r="W63" s="308"/>
      <c r="X63" s="308"/>
      <c r="Y63" s="309"/>
    </row>
  </sheetData>
  <sheetProtection algorithmName="SHA-512" hashValue="qt3GX8DOPnu4hJbufBziw62OB0BNgTHodaITQ+F930bHx2H5KzrgLZZ8KFWfK0d6/Lv8+nPbZnpl7l2R7rwX+Q==" saltValue="X6G2VQJvWcgKC+BQzaR+Gg==" spinCount="100000" sheet="1" objects="1" scenarios="1" selectLockedCells="1"/>
  <mergeCells count="28">
    <mergeCell ref="Q62:Y63"/>
    <mergeCell ref="H4:H6"/>
    <mergeCell ref="W60:X60"/>
    <mergeCell ref="A1:D1"/>
    <mergeCell ref="E4:E6"/>
    <mergeCell ref="F4:G4"/>
    <mergeCell ref="J4:J6"/>
    <mergeCell ref="K4:L4"/>
    <mergeCell ref="A5:A6"/>
    <mergeCell ref="B5:B6"/>
    <mergeCell ref="C5:C6"/>
    <mergeCell ref="D5:D6"/>
    <mergeCell ref="F5:G5"/>
    <mergeCell ref="I5:I6"/>
    <mergeCell ref="K5:L5"/>
    <mergeCell ref="M5:M6"/>
    <mergeCell ref="N5:N6"/>
    <mergeCell ref="O5:O6"/>
    <mergeCell ref="P5:P6"/>
    <mergeCell ref="W5:W6"/>
    <mergeCell ref="X5:X6"/>
    <mergeCell ref="Y5:Y6"/>
    <mergeCell ref="R5:R6"/>
    <mergeCell ref="Q5:Q6"/>
    <mergeCell ref="T5:T6"/>
    <mergeCell ref="S5:S6"/>
    <mergeCell ref="U5:U6"/>
    <mergeCell ref="V5:V6"/>
  </mergeCells>
  <conditionalFormatting sqref="B8">
    <cfRule type="duplicateValues" dxfId="10" priority="15"/>
  </conditionalFormatting>
  <conditionalFormatting sqref="B9:B11">
    <cfRule type="duplicateValues" dxfId="9" priority="17"/>
  </conditionalFormatting>
  <conditionalFormatting sqref="B12">
    <cfRule type="duplicateValues" dxfId="8" priority="12"/>
  </conditionalFormatting>
  <conditionalFormatting sqref="B15:B17">
    <cfRule type="duplicateValues" dxfId="7" priority="11"/>
  </conditionalFormatting>
  <conditionalFormatting sqref="B27">
    <cfRule type="duplicateValues" dxfId="6" priority="10"/>
  </conditionalFormatting>
  <conditionalFormatting sqref="B32">
    <cfRule type="duplicateValues" dxfId="5" priority="9"/>
  </conditionalFormatting>
  <conditionalFormatting sqref="B33:B34">
    <cfRule type="duplicateValues" dxfId="4" priority="2"/>
  </conditionalFormatting>
  <conditionalFormatting sqref="B36">
    <cfRule type="duplicateValues" dxfId="3" priority="8"/>
  </conditionalFormatting>
  <conditionalFormatting sqref="B38:B39">
    <cfRule type="duplicateValues" dxfId="2" priority="1"/>
  </conditionalFormatting>
  <conditionalFormatting sqref="B40">
    <cfRule type="duplicateValues" dxfId="1" priority="7"/>
  </conditionalFormatting>
  <conditionalFormatting sqref="B43:B45">
    <cfRule type="duplicateValues" dxfId="0" priority="4"/>
  </conditionalFormatting>
  <pageMargins left="0.70866141732283472" right="0.70866141732283472" top="0.78740157480314965" bottom="0.78740157480314965" header="0.31496062992125984" footer="0.31496062992125984"/>
  <pageSetup paperSize="8" scale="45" orientation="landscape" r:id="rId1"/>
  <headerFooter>
    <oddHeader>&amp;LKauf und Lieferung von Büroartikeln&amp;CZV-GM-24-0388000-4121.02</oddHeader>
    <oddFooter>&amp;L&amp;F&amp;C&amp;A&amp;R&amp;P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Los 2 - Versand und Verpackung</vt:lpstr>
      <vt:lpstr>'Los 2 - Versand und Verpackung'!Drucktitel</vt:lpstr>
    </vt:vector>
  </TitlesOfParts>
  <Company>GMSH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Greggersen, Bettina</dc:creator>
  <cp:lastModifiedBy>Greggersen, Bettina</cp:lastModifiedBy>
  <cp:lastPrinted>2026-02-05T11:35:30Z</cp:lastPrinted>
  <dcterms:created xsi:type="dcterms:W3CDTF">2025-11-03T11:10:22Z</dcterms:created>
  <dcterms:modified xsi:type="dcterms:W3CDTF">2026-02-25T13:36:00Z</dcterms:modified>
</cp:coreProperties>
</file>